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F:\Rozpočet\Rok 2026\Rozpočtová opatření\"/>
    </mc:Choice>
  </mc:AlternateContent>
  <xr:revisionPtr revIDLastSave="0" documentId="13_ncr:1_{C115BEE0-725B-4784-8F63-D03345235D33}" xr6:coauthVersionLast="47" xr6:coauthVersionMax="47" xr10:uidLastSave="{00000000-0000-0000-0000-000000000000}"/>
  <bookViews>
    <workbookView xWindow="0" yWindow="600" windowWidth="28815" windowHeight="15600" xr2:uid="{00000000-000D-0000-FFFF-FFFF00000000}"/>
  </bookViews>
  <sheets>
    <sheet name="RO" sheetId="8" r:id="rId1"/>
    <sheet name="List1" sheetId="1" r:id="rId2"/>
    <sheet name="List2" sheetId="2" r:id="rId3"/>
  </sheets>
  <definedNames>
    <definedName name="_xlnm.Print_Area" localSheetId="0">RO!$A$1:$F$58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1" i="8" l="1"/>
  <c r="E50" i="8" l="1"/>
  <c r="F35" i="8"/>
  <c r="F21" i="8" l="1"/>
  <c r="F25" i="8"/>
  <c r="E22" i="8" l="1"/>
  <c r="F28" i="8"/>
  <c r="F18" i="8"/>
  <c r="F20" i="8"/>
  <c r="F23" i="8"/>
  <c r="F24" i="8"/>
  <c r="F22" i="8" l="1"/>
  <c r="F32" i="8"/>
  <c r="E10" i="8" l="1"/>
  <c r="F37" i="8"/>
  <c r="F38" i="8"/>
  <c r="F39" i="8"/>
  <c r="F47" i="8"/>
  <c r="F48" i="8"/>
  <c r="F44" i="8"/>
  <c r="F8" i="8" l="1"/>
  <c r="F43" i="8" l="1"/>
  <c r="F42" i="8"/>
  <c r="F6" i="8"/>
  <c r="F17" i="8" l="1"/>
  <c r="F27" i="8"/>
  <c r="F41" i="8"/>
  <c r="F7" i="8" l="1"/>
  <c r="F33" i="8" l="1"/>
  <c r="F30" i="8"/>
  <c r="F46" i="8" l="1"/>
  <c r="E12" i="8" l="1"/>
  <c r="F11" i="8" l="1"/>
</calcChain>
</file>

<file path=xl/sharedStrings.xml><?xml version="1.0" encoding="utf-8"?>
<sst xmlns="http://schemas.openxmlformats.org/spreadsheetml/2006/main" count="83" uniqueCount="70">
  <si>
    <t>Paragraf Položka</t>
  </si>
  <si>
    <t>PŘÍJMY</t>
  </si>
  <si>
    <t>VÝDAJE</t>
  </si>
  <si>
    <t xml:space="preserve">Původní stav  </t>
  </si>
  <si>
    <t xml:space="preserve">navržená změna </t>
  </si>
  <si>
    <t xml:space="preserve">Upravený stav </t>
  </si>
  <si>
    <t>Poř.číslo</t>
  </si>
  <si>
    <t>Název položky</t>
  </si>
  <si>
    <t xml:space="preserve">Paragraf Položka </t>
  </si>
  <si>
    <t>celkem příjmy</t>
  </si>
  <si>
    <t>Statutární město Brno - městská část Brno-Tuřany</t>
  </si>
  <si>
    <t>celkem příjmy + financování</t>
  </si>
  <si>
    <t>Stav ve FRR  je 1 000 tis. Kč.</t>
  </si>
  <si>
    <t>Vypracoval: Hornoch</t>
  </si>
  <si>
    <t>Za MČ Brno-Tuřany:</t>
  </si>
  <si>
    <t>zapojení zůstatku roku 2025 - pol. 8115</t>
  </si>
  <si>
    <t>Úřad</t>
  </si>
  <si>
    <t xml:space="preserve"> v  Kč  / pro ZMČ/</t>
  </si>
  <si>
    <t>Kultura</t>
  </si>
  <si>
    <t>3399/5169</t>
  </si>
  <si>
    <t>Slavnosti tuřanského zelí</t>
  </si>
  <si>
    <t>3319/5169</t>
  </si>
  <si>
    <t>3399/2321</t>
  </si>
  <si>
    <t>Přijaté neinvestiční dary - kulturní akce</t>
  </si>
  <si>
    <t>Nákup služeb</t>
  </si>
  <si>
    <t>Rozpočtové opatření č. 4/2026</t>
  </si>
  <si>
    <t>Veřejná zeleň</t>
  </si>
  <si>
    <t>3745/5169</t>
  </si>
  <si>
    <t>Výsadba ovocných stromů Dvorska</t>
  </si>
  <si>
    <t>Neinvestiční přijaté transfery z AOPK ČR - výsadba ovocných stromů Dvorska (prost. jednotka 5, nástroj 148, ÚZ 15016)</t>
  </si>
  <si>
    <t>Mateřská škola</t>
  </si>
  <si>
    <t>3111/5331</t>
  </si>
  <si>
    <t>3141/5331</t>
  </si>
  <si>
    <t>z toho: prost. jednotka 5, nástroj 148, ÚZ 15016 (podíl EU)</t>
  </si>
  <si>
    <t>z toho: prost. jednotka 1, nástroj 148 (vlastní zdroje)</t>
  </si>
  <si>
    <t>Školní stravování</t>
  </si>
  <si>
    <t>Pracovní četa</t>
  </si>
  <si>
    <t>3639/5011</t>
  </si>
  <si>
    <t>3639/5031</t>
  </si>
  <si>
    <t>3639/5032</t>
  </si>
  <si>
    <t>MŠ Holásecká - neinvestiční příspěvek</t>
  </si>
  <si>
    <t>6171/5011</t>
  </si>
  <si>
    <t>6171/5031</t>
  </si>
  <si>
    <t>6171/5032</t>
  </si>
  <si>
    <t>Platy zaměstnanců ÚMČ</t>
  </si>
  <si>
    <t>Odvod sociálního pojištění</t>
  </si>
  <si>
    <t>Odvod zdravotního pojištění</t>
  </si>
  <si>
    <t>6310/2141</t>
  </si>
  <si>
    <t>Příjmy z úroků</t>
  </si>
  <si>
    <t>Základní škola</t>
  </si>
  <si>
    <t>3113/5331</t>
  </si>
  <si>
    <t>ZŠ Měšťanská - neinvestiční příspěvek</t>
  </si>
  <si>
    <t>Výsadba a údržba nových záhonů</t>
  </si>
  <si>
    <t>3399/5139</t>
  </si>
  <si>
    <t>Nákup materiálu</t>
  </si>
  <si>
    <t>z toho: platy nepegogických pracovníků (včetně odvodů)</t>
  </si>
  <si>
    <t>ZŠ Měšťanská (školní jídelna) - neinvestiční příspěvek</t>
  </si>
  <si>
    <t>3113/5137</t>
  </si>
  <si>
    <t>Budova Požární - vybavení učebny</t>
  </si>
  <si>
    <t>3113/6122</t>
  </si>
  <si>
    <t>ZŠ Měšťanská - konvektomat</t>
  </si>
  <si>
    <t>3113/5171</t>
  </si>
  <si>
    <t>Opravy a udržování</t>
  </si>
  <si>
    <t>Zdravotní středisko</t>
  </si>
  <si>
    <t>3613/6121</t>
  </si>
  <si>
    <t>PD dům zdraví, Brno-Tuřany</t>
  </si>
  <si>
    <t>Brno, 22.4.2026</t>
  </si>
  <si>
    <t>Tímto RO č. 4/2026 se příjmy zvýšily o 682 401 Kč, tj. na 98 401 401 Kč a výdaje se zvýšily o 5 431 001 Kč, tj. na 135 732 001 Kč.</t>
  </si>
  <si>
    <t xml:space="preserve">Rozdíl mezi příjmy a výdaji činí 37 330 600 Kč a je kryt položkou financování. </t>
  </si>
  <si>
    <t>Toto rozpočtové opatření bylo schváleno na 24/IX. zasedání ZMČ dne 23.4.2026.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</si>
</sst>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0"/>
      <name val="Arial CE"/>
      <charset val="238"/>
    </font>
    <font>
      <sz val="10"/>
      <name val="Arial CE"/>
      <family val="2"/>
      <charset val="238"/>
    </font>
    <font>
      <sz val="8"/>
      <name val="Arial CE"/>
      <charset val="238"/>
    </font>
    <font>
      <sz val="10"/>
      <color rgb="FFFF0000"/>
      <name val="Arial CE"/>
      <family val="2"/>
      <charset val="238"/>
    </font>
    <font>
      <sz val="10"/>
      <color rgb="FFFF0000"/>
      <name val="Arial CE"/>
      <charset val="238"/>
    </font>
    <font>
      <b/>
      <sz val="12"/>
      <name val="Arial CE"/>
      <charset val="238"/>
    </font>
    <font>
      <b/>
      <u/>
      <sz val="14"/>
      <name val="Arial CE"/>
      <charset val="238"/>
    </font>
    <font>
      <u/>
      <sz val="10"/>
      <name val="Arial CE"/>
      <charset val="238"/>
    </font>
    <font>
      <b/>
      <sz val="10"/>
      <color rgb="FFFF0000"/>
      <name val="Arial CE"/>
      <charset val="238"/>
    </font>
    <font>
      <b/>
      <sz val="10"/>
      <name val="Arial CE"/>
      <charset val="238"/>
    </font>
    <font>
      <i/>
      <sz val="10"/>
      <color rgb="FFFF0000"/>
      <name val="Arial CE"/>
      <charset val="238"/>
    </font>
    <font>
      <i/>
      <sz val="10"/>
      <name val="Arial CE"/>
      <charset val="238"/>
    </font>
  </fonts>
  <fills count="2">
    <fill>
      <patternFill patternType="none"/>
    </fill>
    <fill>
      <patternFill patternType="gray125"/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7">
    <xf numFmtId="0" fontId="0" fillId="0" borderId="0" xfId="0"/>
    <xf numFmtId="0" fontId="0" fillId="0" borderId="0" xfId="0" applyFill="1"/>
    <xf numFmtId="0" fontId="3" fillId="0" borderId="0" xfId="0" applyFont="1"/>
    <xf numFmtId="0" fontId="3" fillId="0" borderId="0" xfId="0" applyFont="1" applyFill="1"/>
    <xf numFmtId="0" fontId="1" fillId="0" borderId="0" xfId="0" applyFont="1"/>
    <xf numFmtId="0" fontId="1" fillId="0" borderId="0" xfId="0" applyFont="1" applyFill="1"/>
    <xf numFmtId="3" fontId="3" fillId="0" borderId="0" xfId="0" applyNumberFormat="1" applyFont="1"/>
    <xf numFmtId="0" fontId="4" fillId="0" borderId="0" xfId="0" applyFont="1"/>
    <xf numFmtId="0" fontId="0" fillId="0" borderId="0" xfId="0" applyFont="1"/>
    <xf numFmtId="0" fontId="0" fillId="0" borderId="0" xfId="0" applyFont="1" applyFill="1"/>
    <xf numFmtId="0" fontId="4" fillId="0" borderId="0" xfId="0" applyFont="1" applyFill="1"/>
    <xf numFmtId="0" fontId="7" fillId="0" borderId="0" xfId="0" applyFont="1"/>
    <xf numFmtId="0" fontId="4" fillId="0" borderId="2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vertical="center"/>
    </xf>
    <xf numFmtId="3" fontId="8" fillId="0" borderId="12" xfId="0" applyNumberFormat="1" applyFont="1" applyFill="1" applyBorder="1" applyAlignment="1">
      <alignment vertical="center"/>
    </xf>
    <xf numFmtId="0" fontId="4" fillId="0" borderId="13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center" vertical="center"/>
    </xf>
    <xf numFmtId="3" fontId="4" fillId="0" borderId="1" xfId="0" applyNumberFormat="1" applyFont="1" applyFill="1" applyBorder="1" applyAlignment="1">
      <alignment vertical="center"/>
    </xf>
    <xf numFmtId="3" fontId="4" fillId="0" borderId="3" xfId="0" applyNumberFormat="1" applyFont="1" applyFill="1" applyBorder="1" applyAlignment="1">
      <alignment vertical="center"/>
    </xf>
    <xf numFmtId="0" fontId="9" fillId="0" borderId="6" xfId="0" applyFont="1" applyFill="1" applyBorder="1" applyAlignment="1">
      <alignment horizontal="left" vertical="center"/>
    </xf>
    <xf numFmtId="0" fontId="4" fillId="0" borderId="4" xfId="0" applyFont="1" applyFill="1" applyBorder="1" applyAlignment="1">
      <alignment horizontal="left" vertical="center"/>
    </xf>
    <xf numFmtId="3" fontId="4" fillId="0" borderId="4" xfId="0" applyNumberFormat="1" applyFont="1" applyFill="1" applyBorder="1" applyAlignment="1">
      <alignment vertical="center"/>
    </xf>
    <xf numFmtId="3" fontId="4" fillId="0" borderId="5" xfId="0" applyNumberFormat="1" applyFont="1" applyFill="1" applyBorder="1" applyAlignment="1">
      <alignment vertical="center"/>
    </xf>
    <xf numFmtId="3" fontId="4" fillId="0" borderId="8" xfId="0" applyNumberFormat="1" applyFont="1" applyFill="1" applyBorder="1" applyAlignment="1">
      <alignment vertical="center"/>
    </xf>
    <xf numFmtId="3" fontId="10" fillId="0" borderId="1" xfId="0" applyNumberFormat="1" applyFont="1" applyFill="1" applyBorder="1" applyAlignment="1">
      <alignment vertical="center"/>
    </xf>
    <xf numFmtId="0" fontId="4" fillId="0" borderId="24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3" fontId="4" fillId="0" borderId="7" xfId="0" applyNumberFormat="1" applyFont="1" applyFill="1" applyBorder="1"/>
    <xf numFmtId="0" fontId="0" fillId="0" borderId="6" xfId="0" applyFont="1" applyFill="1" applyBorder="1" applyAlignment="1">
      <alignment horizontal="left" vertical="center"/>
    </xf>
    <xf numFmtId="0" fontId="0" fillId="0" borderId="14" xfId="0" applyFont="1" applyFill="1" applyBorder="1" applyAlignment="1">
      <alignment horizontal="center" vertical="center" wrapText="1"/>
    </xf>
    <xf numFmtId="0" fontId="0" fillId="0" borderId="15" xfId="0" applyFont="1" applyFill="1" applyBorder="1" applyAlignment="1">
      <alignment horizontal="center" vertical="center" wrapText="1"/>
    </xf>
    <xf numFmtId="0" fontId="0" fillId="0" borderId="15" xfId="0" applyFont="1" applyFill="1" applyBorder="1" applyAlignment="1">
      <alignment horizontal="center" vertical="center"/>
    </xf>
    <xf numFmtId="0" fontId="0" fillId="0" borderId="16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3" fontId="0" fillId="0" borderId="1" xfId="0" applyNumberFormat="1" applyFont="1" applyFill="1" applyBorder="1" applyAlignment="1">
      <alignment vertical="center"/>
    </xf>
    <xf numFmtId="3" fontId="0" fillId="0" borderId="3" xfId="0" applyNumberFormat="1" applyFont="1" applyFill="1" applyBorder="1" applyAlignment="1">
      <alignment vertical="center"/>
    </xf>
    <xf numFmtId="0" fontId="11" fillId="0" borderId="6" xfId="0" applyFont="1" applyFill="1" applyBorder="1" applyAlignment="1">
      <alignment horizontal="left" vertical="center"/>
    </xf>
    <xf numFmtId="3" fontId="11" fillId="0" borderId="1" xfId="0" applyNumberFormat="1" applyFont="1" applyFill="1" applyBorder="1" applyAlignment="1">
      <alignment vertical="center"/>
    </xf>
    <xf numFmtId="3" fontId="11" fillId="0" borderId="3" xfId="0" applyNumberFormat="1" applyFont="1" applyFill="1" applyBorder="1" applyAlignment="1">
      <alignment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right" vertical="center" wrapText="1"/>
    </xf>
    <xf numFmtId="3" fontId="0" fillId="0" borderId="1" xfId="0" applyNumberFormat="1" applyFont="1" applyBorder="1" applyAlignment="1">
      <alignment vertical="center"/>
    </xf>
    <xf numFmtId="3" fontId="0" fillId="0" borderId="3" xfId="0" applyNumberFormat="1" applyFont="1" applyBorder="1" applyAlignment="1">
      <alignment vertical="center"/>
    </xf>
    <xf numFmtId="3" fontId="0" fillId="0" borderId="4" xfId="0" applyNumberFormat="1" applyFont="1" applyFill="1" applyBorder="1" applyAlignment="1">
      <alignment vertical="center"/>
    </xf>
    <xf numFmtId="3" fontId="10" fillId="0" borderId="3" xfId="0" applyNumberFormat="1" applyFont="1" applyFill="1" applyBorder="1" applyAlignment="1">
      <alignment vertical="center"/>
    </xf>
    <xf numFmtId="0" fontId="0" fillId="0" borderId="1" xfId="0" applyFont="1" applyBorder="1" applyAlignment="1">
      <alignment horizontal="left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6" xfId="0" applyFont="1" applyBorder="1" applyAlignment="1">
      <alignment horizontal="left" vertical="center"/>
    </xf>
    <xf numFmtId="0" fontId="0" fillId="0" borderId="1" xfId="0" applyFont="1" applyBorder="1" applyAlignment="1">
      <alignment horizontal="left" vertical="center"/>
    </xf>
    <xf numFmtId="0" fontId="0" fillId="0" borderId="0" xfId="0" applyFont="1" applyAlignment="1">
      <alignment horizontal="right"/>
    </xf>
    <xf numFmtId="3" fontId="9" fillId="0" borderId="7" xfId="0" applyNumberFormat="1" applyFont="1" applyFill="1" applyBorder="1" applyAlignment="1">
      <alignment horizontal="right" vertical="center"/>
    </xf>
    <xf numFmtId="0" fontId="0" fillId="0" borderId="4" xfId="0" applyFont="1" applyFill="1" applyBorder="1" applyAlignment="1">
      <alignment horizontal="right" vertical="center" wrapText="1"/>
    </xf>
    <xf numFmtId="0" fontId="0" fillId="0" borderId="4" xfId="0" applyFont="1" applyFill="1" applyBorder="1" applyAlignment="1">
      <alignment horizontal="left" vertical="center"/>
    </xf>
    <xf numFmtId="3" fontId="0" fillId="0" borderId="5" xfId="0" applyNumberFormat="1" applyFont="1" applyFill="1" applyBorder="1" applyAlignment="1">
      <alignment vertical="center"/>
    </xf>
    <xf numFmtId="3" fontId="0" fillId="0" borderId="7" xfId="0" applyNumberFormat="1" applyFont="1" applyFill="1" applyBorder="1" applyAlignment="1">
      <alignment vertical="center"/>
    </xf>
    <xf numFmtId="3" fontId="0" fillId="0" borderId="8" xfId="0" applyNumberFormat="1" applyFont="1" applyFill="1" applyBorder="1" applyAlignment="1">
      <alignment vertical="center"/>
    </xf>
    <xf numFmtId="3" fontId="0" fillId="0" borderId="9" xfId="0" applyNumberFormat="1" applyFont="1" applyFill="1" applyBorder="1" applyAlignment="1">
      <alignment vertical="center"/>
    </xf>
    <xf numFmtId="3" fontId="9" fillId="0" borderId="9" xfId="0" applyNumberFormat="1" applyFont="1" applyFill="1" applyBorder="1" applyAlignment="1">
      <alignment vertical="center"/>
    </xf>
    <xf numFmtId="3" fontId="0" fillId="0" borderId="10" xfId="0" applyNumberFormat="1" applyFont="1" applyFill="1" applyBorder="1" applyAlignment="1">
      <alignment vertical="center"/>
    </xf>
    <xf numFmtId="0" fontId="0" fillId="0" borderId="0" xfId="0" applyFont="1" applyFill="1" applyAlignment="1">
      <alignment vertical="center" wrapText="1"/>
    </xf>
    <xf numFmtId="14" fontId="0" fillId="0" borderId="0" xfId="0" applyNumberFormat="1" applyFont="1"/>
    <xf numFmtId="0" fontId="9" fillId="0" borderId="22" xfId="0" applyFont="1" applyFill="1" applyBorder="1" applyAlignment="1">
      <alignment horizontal="left" vertical="center"/>
    </xf>
    <xf numFmtId="0" fontId="9" fillId="0" borderId="9" xfId="0" applyFont="1" applyFill="1" applyBorder="1" applyAlignment="1">
      <alignment horizontal="left" vertical="center"/>
    </xf>
    <xf numFmtId="0" fontId="9" fillId="0" borderId="18" xfId="0" applyFont="1" applyFill="1" applyBorder="1" applyAlignment="1">
      <alignment vertical="center"/>
    </xf>
    <xf numFmtId="0" fontId="0" fillId="0" borderId="7" xfId="0" applyFont="1" applyFill="1" applyBorder="1" applyAlignment="1">
      <alignment vertical="center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horizontal="center"/>
    </xf>
    <xf numFmtId="0" fontId="5" fillId="0" borderId="0" xfId="0" applyFont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0" fillId="0" borderId="19" xfId="0" applyFont="1" applyFill="1" applyBorder="1" applyAlignment="1">
      <alignment horizontal="left" vertical="center"/>
    </xf>
    <xf numFmtId="0" fontId="0" fillId="0" borderId="20" xfId="0" applyFont="1" applyFill="1" applyBorder="1" applyAlignment="1">
      <alignment horizontal="left" vertical="center"/>
    </xf>
    <xf numFmtId="0" fontId="0" fillId="0" borderId="21" xfId="0" applyFont="1" applyFill="1" applyBorder="1" applyAlignment="1">
      <alignment horizontal="left" vertical="center"/>
    </xf>
    <xf numFmtId="0" fontId="5" fillId="0" borderId="11" xfId="0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/>
    </xf>
    <xf numFmtId="0" fontId="5" fillId="0" borderId="13" xfId="0" applyFont="1" applyFill="1" applyBorder="1" applyAlignment="1">
      <alignment horizontal="center" vertical="center"/>
    </xf>
    <xf numFmtId="0" fontId="0" fillId="0" borderId="0" xfId="0" applyFont="1" applyFill="1" applyAlignment="1">
      <alignment vertical="center" wrapText="1"/>
    </xf>
    <xf numFmtId="0" fontId="0" fillId="0" borderId="0" xfId="0" applyFont="1" applyAlignment="1">
      <alignment vertical="center" wrapText="1"/>
    </xf>
    <xf numFmtId="0" fontId="8" fillId="0" borderId="11" xfId="0" applyFont="1" applyFill="1" applyBorder="1" applyAlignment="1">
      <alignment vertical="center"/>
    </xf>
    <xf numFmtId="0" fontId="8" fillId="0" borderId="12" xfId="0" applyFont="1" applyFill="1" applyBorder="1" applyAlignment="1">
      <alignment vertical="center"/>
    </xf>
    <xf numFmtId="0" fontId="8" fillId="0" borderId="23" xfId="0" applyFont="1" applyFill="1" applyBorder="1" applyAlignment="1">
      <alignment vertical="center"/>
    </xf>
    <xf numFmtId="0" fontId="0" fillId="0" borderId="17" xfId="0" applyFont="1" applyFill="1" applyBorder="1" applyAlignment="1">
      <alignment vertical="center" wrapText="1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>
    <pageSetUpPr fitToPage="1"/>
  </sheetPr>
  <dimension ref="A1:R85"/>
  <sheetViews>
    <sheetView tabSelected="1" topLeftCell="A19" zoomScaleNormal="100" zoomScaleSheetLayoutView="100" workbookViewId="0">
      <selection activeCell="C57" sqref="C57"/>
    </sheetView>
  </sheetViews>
  <sheetFormatPr defaultRowHeight="12.75" x14ac:dyDescent="0.2"/>
  <cols>
    <col min="1" max="1" width="4.7109375" customWidth="1"/>
    <col min="2" max="2" width="9.42578125" customWidth="1"/>
    <col min="3" max="3" width="71.140625" customWidth="1"/>
    <col min="4" max="5" width="10.7109375" customWidth="1"/>
    <col min="6" max="6" width="10.85546875" customWidth="1"/>
    <col min="9" max="9" width="16.85546875" bestFit="1" customWidth="1"/>
    <col min="10" max="10" width="5.7109375" customWidth="1"/>
    <col min="16" max="16" width="10.7109375" customWidth="1"/>
    <col min="20" max="20" width="9.140625" customWidth="1"/>
  </cols>
  <sheetData>
    <row r="1" spans="1:15" ht="18" x14ac:dyDescent="0.2">
      <c r="A1" s="69" t="s">
        <v>10</v>
      </c>
      <c r="B1" s="70"/>
      <c r="C1" s="70"/>
      <c r="D1" s="70"/>
      <c r="E1" s="70"/>
      <c r="F1" s="70"/>
      <c r="G1" s="2"/>
      <c r="H1" s="2"/>
      <c r="I1" s="2"/>
      <c r="J1" s="2"/>
      <c r="K1" s="2"/>
    </row>
    <row r="2" spans="1:15" ht="14.25" customHeight="1" x14ac:dyDescent="0.2">
      <c r="A2" s="69" t="s">
        <v>25</v>
      </c>
      <c r="B2" s="70"/>
      <c r="C2" s="70"/>
      <c r="D2" s="70"/>
      <c r="E2" s="70"/>
      <c r="F2" s="70"/>
      <c r="G2" s="2"/>
      <c r="H2" s="2"/>
      <c r="I2" s="2"/>
      <c r="J2" s="2"/>
      <c r="K2" s="2"/>
    </row>
    <row r="3" spans="1:15" ht="14.25" customHeight="1" thickBot="1" x14ac:dyDescent="0.25">
      <c r="A3" s="71" t="s">
        <v>17</v>
      </c>
      <c r="B3" s="71"/>
      <c r="C3" s="71"/>
      <c r="D3" s="71"/>
      <c r="E3" s="71"/>
      <c r="F3" s="71"/>
      <c r="G3" s="2"/>
      <c r="H3" s="2"/>
      <c r="I3" s="2"/>
      <c r="J3" s="2"/>
      <c r="K3" s="2"/>
    </row>
    <row r="4" spans="1:15" ht="18.75" customHeight="1" thickBot="1" x14ac:dyDescent="0.25">
      <c r="A4" s="72" t="s">
        <v>1</v>
      </c>
      <c r="B4" s="73"/>
      <c r="C4" s="73"/>
      <c r="D4" s="73"/>
      <c r="E4" s="73"/>
      <c r="F4" s="74"/>
      <c r="G4" s="4"/>
      <c r="H4" s="2"/>
      <c r="I4" s="2"/>
      <c r="J4" s="2"/>
      <c r="K4" s="2"/>
    </row>
    <row r="5" spans="1:15" ht="27" customHeight="1" x14ac:dyDescent="0.2">
      <c r="A5" s="34" t="s">
        <v>6</v>
      </c>
      <c r="B5" s="41" t="s">
        <v>8</v>
      </c>
      <c r="C5" s="35"/>
      <c r="D5" s="41" t="s">
        <v>3</v>
      </c>
      <c r="E5" s="41" t="s">
        <v>4</v>
      </c>
      <c r="F5" s="42" t="s">
        <v>5</v>
      </c>
      <c r="G5" s="3"/>
      <c r="H5" s="3"/>
      <c r="I5" s="2"/>
      <c r="J5" s="2"/>
      <c r="K5" s="2"/>
      <c r="L5" s="2"/>
    </row>
    <row r="6" spans="1:15" s="4" customFormat="1" ht="25.5" x14ac:dyDescent="0.2">
      <c r="A6" s="43">
        <v>1</v>
      </c>
      <c r="B6" s="44">
        <v>4116</v>
      </c>
      <c r="C6" s="49" t="s">
        <v>29</v>
      </c>
      <c r="D6" s="45">
        <v>0</v>
      </c>
      <c r="E6" s="45">
        <v>122401</v>
      </c>
      <c r="F6" s="46">
        <f>D6+E6</f>
        <v>122401</v>
      </c>
      <c r="G6" s="10"/>
      <c r="H6" s="3"/>
      <c r="I6" s="2"/>
      <c r="J6" s="2"/>
      <c r="K6" s="2"/>
      <c r="L6" s="2"/>
    </row>
    <row r="7" spans="1:15" s="4" customFormat="1" ht="14.25" customHeight="1" x14ac:dyDescent="0.2">
      <c r="A7" s="43">
        <v>2</v>
      </c>
      <c r="B7" s="44" t="s">
        <v>22</v>
      </c>
      <c r="C7" s="52" t="s">
        <v>23</v>
      </c>
      <c r="D7" s="45">
        <v>150000</v>
      </c>
      <c r="E7" s="45">
        <v>110000</v>
      </c>
      <c r="F7" s="46">
        <f>D7+E7</f>
        <v>260000</v>
      </c>
      <c r="G7" s="10"/>
      <c r="H7" s="3"/>
      <c r="I7" s="2"/>
      <c r="J7" s="2"/>
      <c r="K7" s="2"/>
      <c r="L7" s="2"/>
    </row>
    <row r="8" spans="1:15" s="4" customFormat="1" ht="14.25" customHeight="1" x14ac:dyDescent="0.2">
      <c r="A8" s="43">
        <v>3</v>
      </c>
      <c r="B8" s="44" t="s">
        <v>47</v>
      </c>
      <c r="C8" s="52" t="s">
        <v>48</v>
      </c>
      <c r="D8" s="45">
        <v>650500</v>
      </c>
      <c r="E8" s="45">
        <v>450000</v>
      </c>
      <c r="F8" s="46">
        <f>D8+E8</f>
        <v>1100500</v>
      </c>
      <c r="G8" s="10"/>
      <c r="H8" s="3"/>
      <c r="I8" s="2"/>
      <c r="J8" s="2"/>
      <c r="K8" s="2"/>
      <c r="L8" s="2"/>
    </row>
    <row r="9" spans="1:15" s="4" customFormat="1" ht="14.25" customHeight="1" thickBot="1" x14ac:dyDescent="0.25">
      <c r="A9" s="34"/>
      <c r="B9" s="55"/>
      <c r="C9" s="56"/>
      <c r="D9" s="47"/>
      <c r="E9" s="47"/>
      <c r="F9" s="57"/>
      <c r="G9" s="9"/>
      <c r="H9" s="9"/>
      <c r="I9" s="9"/>
      <c r="J9" s="2"/>
      <c r="K9" s="2"/>
      <c r="L9" s="2"/>
    </row>
    <row r="10" spans="1:15" ht="14.25" customHeight="1" thickBot="1" x14ac:dyDescent="0.25">
      <c r="A10" s="67" t="s">
        <v>9</v>
      </c>
      <c r="B10" s="68"/>
      <c r="C10" s="68"/>
      <c r="D10" s="58"/>
      <c r="E10" s="54">
        <f>SUM(E6:E9)</f>
        <v>682401</v>
      </c>
      <c r="F10" s="59"/>
      <c r="G10" s="9"/>
      <c r="H10" s="9"/>
      <c r="I10" s="9"/>
      <c r="J10" s="2"/>
      <c r="K10" s="2"/>
      <c r="L10" s="2"/>
    </row>
    <row r="11" spans="1:15" ht="14.25" customHeight="1" x14ac:dyDescent="0.2">
      <c r="A11" s="75" t="s">
        <v>15</v>
      </c>
      <c r="B11" s="76"/>
      <c r="C11" s="77"/>
      <c r="D11" s="47">
        <v>32582000</v>
      </c>
      <c r="E11" s="47">
        <f>3798600+250000+200000+500000</f>
        <v>4748600</v>
      </c>
      <c r="F11" s="57">
        <f>D11+E11</f>
        <v>37330600</v>
      </c>
      <c r="G11" s="9"/>
      <c r="H11" s="9"/>
      <c r="I11" s="9"/>
      <c r="J11" s="2"/>
      <c r="K11" s="6"/>
      <c r="L11" s="2"/>
    </row>
    <row r="12" spans="1:15" ht="14.25" customHeight="1" thickBot="1" x14ac:dyDescent="0.25">
      <c r="A12" s="65" t="s">
        <v>11</v>
      </c>
      <c r="B12" s="66"/>
      <c r="C12" s="66"/>
      <c r="D12" s="60"/>
      <c r="E12" s="61">
        <f>SUM(E10+E11)</f>
        <v>5431001</v>
      </c>
      <c r="F12" s="62"/>
      <c r="G12" s="9"/>
      <c r="H12" s="9"/>
      <c r="I12" s="8"/>
      <c r="J12" s="2"/>
      <c r="K12" s="2"/>
      <c r="L12" s="2"/>
    </row>
    <row r="13" spans="1:15" ht="10.5" customHeight="1" thickBot="1" x14ac:dyDescent="0.25">
      <c r="A13" s="13"/>
      <c r="B13" s="14"/>
      <c r="C13" s="14"/>
      <c r="D13" s="14"/>
      <c r="E13" s="15"/>
      <c r="F13" s="16"/>
      <c r="G13" s="10"/>
      <c r="H13" s="9"/>
      <c r="I13" s="8"/>
      <c r="J13" s="2"/>
      <c r="K13" s="2"/>
      <c r="L13" s="2"/>
    </row>
    <row r="14" spans="1:15" s="8" customFormat="1" ht="18" customHeight="1" thickBot="1" x14ac:dyDescent="0.25">
      <c r="A14" s="78" t="s">
        <v>2</v>
      </c>
      <c r="B14" s="79"/>
      <c r="C14" s="79"/>
      <c r="D14" s="79"/>
      <c r="E14" s="79"/>
      <c r="F14" s="80"/>
      <c r="G14" s="10"/>
      <c r="H14" s="9"/>
    </row>
    <row r="15" spans="1:15" s="8" customFormat="1" ht="27" customHeight="1" x14ac:dyDescent="0.2">
      <c r="A15" s="30" t="s">
        <v>6</v>
      </c>
      <c r="B15" s="31" t="s">
        <v>0</v>
      </c>
      <c r="C15" s="32" t="s">
        <v>7</v>
      </c>
      <c r="D15" s="31" t="s">
        <v>3</v>
      </c>
      <c r="E15" s="31" t="s">
        <v>4</v>
      </c>
      <c r="F15" s="33" t="s">
        <v>5</v>
      </c>
      <c r="G15" s="10"/>
      <c r="H15" s="10"/>
      <c r="I15" s="9"/>
    </row>
    <row r="16" spans="1:15" s="4" customFormat="1" ht="14.25" customHeight="1" x14ac:dyDescent="0.2">
      <c r="A16" s="12"/>
      <c r="B16" s="35"/>
      <c r="C16" s="20" t="s">
        <v>30</v>
      </c>
      <c r="D16" s="36"/>
      <c r="E16" s="36"/>
      <c r="F16" s="37"/>
      <c r="G16" s="10"/>
      <c r="H16" s="9"/>
      <c r="I16" s="3"/>
      <c r="J16" s="2"/>
      <c r="K16" s="2"/>
      <c r="L16" s="2"/>
      <c r="M16" s="2"/>
      <c r="N16" s="2"/>
      <c r="O16" s="2"/>
    </row>
    <row r="17" spans="1:15" s="4" customFormat="1" ht="14.25" customHeight="1" x14ac:dyDescent="0.2">
      <c r="A17" s="34">
        <v>1</v>
      </c>
      <c r="B17" s="35" t="s">
        <v>31</v>
      </c>
      <c r="C17" s="29" t="s">
        <v>40</v>
      </c>
      <c r="D17" s="36">
        <v>7006000</v>
      </c>
      <c r="E17" s="36">
        <v>886000</v>
      </c>
      <c r="F17" s="37">
        <f t="shared" ref="F17:F28" si="0">D17+E17</f>
        <v>7892000</v>
      </c>
      <c r="G17" s="10"/>
      <c r="H17" s="9"/>
      <c r="I17" s="3"/>
      <c r="J17" s="2"/>
      <c r="K17" s="2"/>
      <c r="L17" s="2"/>
      <c r="M17" s="2"/>
      <c r="N17" s="2"/>
      <c r="O17" s="2"/>
    </row>
    <row r="18" spans="1:15" s="4" customFormat="1" ht="14.25" customHeight="1" x14ac:dyDescent="0.2">
      <c r="A18" s="12"/>
      <c r="B18" s="35"/>
      <c r="C18" s="38" t="s">
        <v>55</v>
      </c>
      <c r="D18" s="39">
        <v>0</v>
      </c>
      <c r="E18" s="39">
        <v>453000</v>
      </c>
      <c r="F18" s="40">
        <f t="shared" si="0"/>
        <v>453000</v>
      </c>
      <c r="G18" s="10"/>
      <c r="H18" s="9"/>
      <c r="I18" s="3"/>
      <c r="J18" s="2"/>
      <c r="K18" s="2"/>
      <c r="L18" s="2"/>
      <c r="M18" s="2"/>
      <c r="N18" s="2"/>
      <c r="O18" s="2"/>
    </row>
    <row r="19" spans="1:15" s="4" customFormat="1" ht="14.25" customHeight="1" x14ac:dyDescent="0.2">
      <c r="A19" s="12"/>
      <c r="B19" s="35"/>
      <c r="C19" s="20" t="s">
        <v>49</v>
      </c>
      <c r="D19" s="18"/>
      <c r="E19" s="18"/>
      <c r="F19" s="19"/>
      <c r="G19" s="10"/>
      <c r="H19" s="9"/>
      <c r="I19" s="3"/>
      <c r="J19" s="2"/>
      <c r="K19" s="2"/>
      <c r="L19" s="2"/>
      <c r="M19" s="2"/>
      <c r="N19" s="2"/>
      <c r="O19" s="2"/>
    </row>
    <row r="20" spans="1:15" s="4" customFormat="1" ht="14.25" customHeight="1" x14ac:dyDescent="0.2">
      <c r="A20" s="34">
        <v>2</v>
      </c>
      <c r="B20" s="35" t="s">
        <v>57</v>
      </c>
      <c r="C20" s="29" t="s">
        <v>58</v>
      </c>
      <c r="D20" s="36">
        <v>0</v>
      </c>
      <c r="E20" s="36">
        <v>375000</v>
      </c>
      <c r="F20" s="37">
        <f t="shared" si="0"/>
        <v>375000</v>
      </c>
      <c r="G20" s="10"/>
      <c r="H20" s="9"/>
      <c r="I20" s="3"/>
      <c r="J20" s="2"/>
      <c r="K20" s="2"/>
      <c r="L20" s="2"/>
      <c r="M20" s="2"/>
      <c r="N20" s="2"/>
      <c r="O20" s="2"/>
    </row>
    <row r="21" spans="1:15" s="4" customFormat="1" ht="14.25" customHeight="1" x14ac:dyDescent="0.2">
      <c r="A21" s="34">
        <v>3</v>
      </c>
      <c r="B21" s="35" t="s">
        <v>61</v>
      </c>
      <c r="C21" s="29" t="s">
        <v>62</v>
      </c>
      <c r="D21" s="36">
        <v>500000</v>
      </c>
      <c r="E21" s="36">
        <v>750000</v>
      </c>
      <c r="F21" s="37">
        <f t="shared" si="0"/>
        <v>1250000</v>
      </c>
      <c r="G21" s="10"/>
      <c r="H21" s="9"/>
      <c r="I21" s="3"/>
      <c r="J21" s="2"/>
      <c r="K21" s="2"/>
      <c r="L21" s="2"/>
      <c r="M21" s="2"/>
      <c r="N21" s="2"/>
      <c r="O21" s="2"/>
    </row>
    <row r="22" spans="1:15" s="4" customFormat="1" ht="14.25" customHeight="1" x14ac:dyDescent="0.2">
      <c r="A22" s="34">
        <v>4</v>
      </c>
      <c r="B22" s="35" t="s">
        <v>50</v>
      </c>
      <c r="C22" s="29" t="s">
        <v>51</v>
      </c>
      <c r="D22" s="36">
        <v>11375000</v>
      </c>
      <c r="E22" s="36">
        <f>175000+596000</f>
        <v>771000</v>
      </c>
      <c r="F22" s="37">
        <f t="shared" si="0"/>
        <v>12146000</v>
      </c>
      <c r="G22" s="10"/>
      <c r="H22" s="9"/>
      <c r="I22" s="3"/>
      <c r="J22" s="2"/>
      <c r="K22" s="2"/>
      <c r="L22" s="2"/>
      <c r="M22" s="2"/>
      <c r="N22" s="2"/>
      <c r="O22" s="2"/>
    </row>
    <row r="23" spans="1:15" s="4" customFormat="1" ht="14.25" customHeight="1" x14ac:dyDescent="0.2">
      <c r="A23" s="12"/>
      <c r="B23" s="35"/>
      <c r="C23" s="38" t="s">
        <v>55</v>
      </c>
      <c r="D23" s="39">
        <v>0</v>
      </c>
      <c r="E23" s="39">
        <v>175000</v>
      </c>
      <c r="F23" s="40">
        <f t="shared" si="0"/>
        <v>175000</v>
      </c>
      <c r="G23" s="10"/>
      <c r="H23" s="9"/>
      <c r="I23" s="3"/>
      <c r="J23" s="2"/>
      <c r="K23" s="2"/>
      <c r="L23" s="2"/>
      <c r="M23" s="2"/>
      <c r="N23" s="2"/>
      <c r="O23" s="2"/>
    </row>
    <row r="24" spans="1:15" s="4" customFormat="1" ht="14.25" customHeight="1" x14ac:dyDescent="0.2">
      <c r="A24" s="34">
        <v>5</v>
      </c>
      <c r="B24" s="35" t="s">
        <v>59</v>
      </c>
      <c r="C24" s="29" t="s">
        <v>58</v>
      </c>
      <c r="D24" s="36">
        <v>0</v>
      </c>
      <c r="E24" s="36">
        <v>210000</v>
      </c>
      <c r="F24" s="37">
        <f t="shared" si="0"/>
        <v>210000</v>
      </c>
      <c r="G24" s="10"/>
      <c r="H24" s="9"/>
      <c r="I24" s="3"/>
      <c r="J24" s="2"/>
      <c r="K24" s="2"/>
      <c r="L24" s="2"/>
      <c r="M24" s="2"/>
      <c r="N24" s="2"/>
      <c r="O24" s="2"/>
    </row>
    <row r="25" spans="1:15" s="4" customFormat="1" ht="14.25" customHeight="1" x14ac:dyDescent="0.2">
      <c r="A25" s="34">
        <v>6</v>
      </c>
      <c r="B25" s="35" t="s">
        <v>59</v>
      </c>
      <c r="C25" s="29" t="s">
        <v>60</v>
      </c>
      <c r="D25" s="36">
        <v>0</v>
      </c>
      <c r="E25" s="36">
        <v>1000000</v>
      </c>
      <c r="F25" s="37">
        <f t="shared" si="0"/>
        <v>1000000</v>
      </c>
      <c r="G25" s="10"/>
      <c r="H25" s="9"/>
      <c r="I25" s="3"/>
      <c r="J25" s="2"/>
      <c r="K25" s="2"/>
      <c r="L25" s="2"/>
      <c r="M25" s="2"/>
      <c r="N25" s="2"/>
      <c r="O25" s="2"/>
    </row>
    <row r="26" spans="1:15" s="4" customFormat="1" ht="14.25" customHeight="1" x14ac:dyDescent="0.2">
      <c r="A26" s="12"/>
      <c r="B26" s="17"/>
      <c r="C26" s="20" t="s">
        <v>35</v>
      </c>
      <c r="D26" s="18"/>
      <c r="E26" s="18"/>
      <c r="F26" s="19"/>
      <c r="G26" s="10"/>
      <c r="H26" s="9"/>
      <c r="I26" s="3"/>
      <c r="J26" s="2"/>
      <c r="K26" s="2"/>
      <c r="L26" s="2"/>
      <c r="M26" s="2"/>
      <c r="N26" s="2"/>
      <c r="O26" s="2"/>
    </row>
    <row r="27" spans="1:15" s="4" customFormat="1" ht="14.25" customHeight="1" x14ac:dyDescent="0.2">
      <c r="A27" s="34">
        <v>7</v>
      </c>
      <c r="B27" s="35" t="s">
        <v>32</v>
      </c>
      <c r="C27" s="29" t="s">
        <v>56</v>
      </c>
      <c r="D27" s="36">
        <v>6950000</v>
      </c>
      <c r="E27" s="36">
        <v>195000</v>
      </c>
      <c r="F27" s="37">
        <f t="shared" si="0"/>
        <v>7145000</v>
      </c>
      <c r="G27" s="10"/>
      <c r="H27" s="9"/>
      <c r="I27" s="3"/>
      <c r="J27" s="2"/>
      <c r="K27" s="2"/>
      <c r="L27" s="2"/>
      <c r="M27" s="2"/>
      <c r="N27" s="2"/>
      <c r="O27" s="2"/>
    </row>
    <row r="28" spans="1:15" s="4" customFormat="1" ht="14.25" customHeight="1" x14ac:dyDescent="0.2">
      <c r="A28" s="12"/>
      <c r="B28" s="17"/>
      <c r="C28" s="38" t="s">
        <v>55</v>
      </c>
      <c r="D28" s="39">
        <v>0</v>
      </c>
      <c r="E28" s="39">
        <v>195000</v>
      </c>
      <c r="F28" s="40">
        <f t="shared" si="0"/>
        <v>195000</v>
      </c>
      <c r="G28" s="10"/>
      <c r="H28" s="9"/>
      <c r="I28" s="3"/>
      <c r="J28" s="2"/>
      <c r="K28" s="2"/>
      <c r="L28" s="2"/>
      <c r="M28" s="2"/>
      <c r="N28" s="2"/>
      <c r="O28" s="2"/>
    </row>
    <row r="29" spans="1:15" s="4" customFormat="1" ht="14.25" customHeight="1" x14ac:dyDescent="0.2">
      <c r="A29" s="12"/>
      <c r="B29" s="17"/>
      <c r="C29" s="20" t="s">
        <v>20</v>
      </c>
      <c r="D29" s="18"/>
      <c r="E29" s="18"/>
      <c r="F29" s="19"/>
      <c r="G29" s="10"/>
      <c r="H29" s="9"/>
      <c r="I29" s="3"/>
      <c r="J29" s="2"/>
      <c r="K29" s="2"/>
      <c r="L29" s="2"/>
      <c r="M29" s="2"/>
      <c r="N29" s="2"/>
      <c r="O29" s="2"/>
    </row>
    <row r="30" spans="1:15" s="4" customFormat="1" ht="14.25" customHeight="1" x14ac:dyDescent="0.2">
      <c r="A30" s="34">
        <v>8</v>
      </c>
      <c r="B30" s="35" t="s">
        <v>21</v>
      </c>
      <c r="C30" s="29" t="s">
        <v>24</v>
      </c>
      <c r="D30" s="36">
        <v>755000</v>
      </c>
      <c r="E30" s="36">
        <v>40000</v>
      </c>
      <c r="F30" s="37">
        <f t="shared" ref="F30" si="1">D30+E30</f>
        <v>795000</v>
      </c>
      <c r="G30" s="10"/>
      <c r="H30" s="9"/>
      <c r="I30" s="3"/>
      <c r="J30" s="2"/>
      <c r="K30" s="2"/>
      <c r="L30" s="2"/>
      <c r="M30" s="2"/>
      <c r="N30" s="2"/>
      <c r="O30" s="2"/>
    </row>
    <row r="31" spans="1:15" s="4" customFormat="1" ht="14.25" customHeight="1" x14ac:dyDescent="0.2">
      <c r="A31" s="34"/>
      <c r="B31" s="35"/>
      <c r="C31" s="20" t="s">
        <v>18</v>
      </c>
      <c r="D31" s="18"/>
      <c r="E31" s="18"/>
      <c r="F31" s="19"/>
      <c r="G31" s="10"/>
      <c r="H31" s="9"/>
      <c r="I31" s="3"/>
      <c r="J31" s="2"/>
      <c r="K31" s="2"/>
      <c r="L31" s="2"/>
      <c r="M31" s="2"/>
      <c r="N31" s="2"/>
      <c r="O31" s="2"/>
    </row>
    <row r="32" spans="1:15" s="4" customFormat="1" ht="14.25" customHeight="1" x14ac:dyDescent="0.2">
      <c r="A32" s="34">
        <v>9</v>
      </c>
      <c r="B32" s="35" t="s">
        <v>53</v>
      </c>
      <c r="C32" s="29" t="s">
        <v>54</v>
      </c>
      <c r="D32" s="36">
        <v>125000</v>
      </c>
      <c r="E32" s="36">
        <v>40000</v>
      </c>
      <c r="F32" s="37">
        <f t="shared" ref="F32:F44" si="2">D32+E32</f>
        <v>165000</v>
      </c>
      <c r="G32" s="10"/>
      <c r="H32" s="9"/>
      <c r="I32" s="3"/>
      <c r="J32" s="2"/>
      <c r="K32" s="2"/>
      <c r="L32" s="2"/>
      <c r="M32" s="2"/>
      <c r="N32" s="2"/>
      <c r="O32" s="2"/>
    </row>
    <row r="33" spans="1:15" s="4" customFormat="1" ht="14.25" customHeight="1" x14ac:dyDescent="0.2">
      <c r="A33" s="34">
        <v>10</v>
      </c>
      <c r="B33" s="35" t="s">
        <v>19</v>
      </c>
      <c r="C33" s="29" t="s">
        <v>24</v>
      </c>
      <c r="D33" s="36">
        <v>850000</v>
      </c>
      <c r="E33" s="36">
        <v>30000</v>
      </c>
      <c r="F33" s="37">
        <f t="shared" si="2"/>
        <v>880000</v>
      </c>
      <c r="G33" s="10"/>
      <c r="H33" s="9"/>
      <c r="I33" s="3"/>
      <c r="J33" s="2"/>
      <c r="K33" s="2"/>
      <c r="L33" s="2"/>
      <c r="M33" s="2"/>
      <c r="N33" s="2"/>
      <c r="O33" s="2"/>
    </row>
    <row r="34" spans="1:15" s="4" customFormat="1" ht="14.25" customHeight="1" x14ac:dyDescent="0.2">
      <c r="A34" s="34"/>
      <c r="B34" s="35"/>
      <c r="C34" s="20" t="s">
        <v>63</v>
      </c>
      <c r="D34" s="36"/>
      <c r="E34" s="36"/>
      <c r="F34" s="37"/>
      <c r="G34" s="10"/>
      <c r="H34" s="9"/>
      <c r="I34" s="3"/>
      <c r="J34" s="2"/>
      <c r="K34" s="2"/>
      <c r="L34" s="2"/>
      <c r="M34" s="2"/>
      <c r="N34" s="2"/>
      <c r="O34" s="2"/>
    </row>
    <row r="35" spans="1:15" s="4" customFormat="1" ht="14.25" customHeight="1" x14ac:dyDescent="0.2">
      <c r="A35" s="34">
        <v>11</v>
      </c>
      <c r="B35" s="35" t="s">
        <v>64</v>
      </c>
      <c r="C35" s="29" t="s">
        <v>65</v>
      </c>
      <c r="D35" s="36">
        <v>3300000</v>
      </c>
      <c r="E35" s="36">
        <v>200000</v>
      </c>
      <c r="F35" s="37">
        <f t="shared" si="2"/>
        <v>3500000</v>
      </c>
      <c r="G35" s="10"/>
      <c r="H35" s="9"/>
      <c r="I35" s="3"/>
      <c r="J35" s="2"/>
      <c r="K35" s="2"/>
      <c r="L35" s="2"/>
      <c r="M35" s="2"/>
      <c r="N35" s="2"/>
      <c r="O35" s="2"/>
    </row>
    <row r="36" spans="1:15" s="4" customFormat="1" ht="14.25" customHeight="1" x14ac:dyDescent="0.2">
      <c r="A36" s="12"/>
      <c r="B36" s="17"/>
      <c r="C36" s="20" t="s">
        <v>36</v>
      </c>
      <c r="D36" s="18"/>
      <c r="E36" s="18"/>
      <c r="F36" s="19"/>
      <c r="G36" s="10"/>
      <c r="H36" s="9"/>
      <c r="I36" s="3"/>
      <c r="J36" s="2"/>
      <c r="K36" s="2"/>
      <c r="L36" s="2"/>
      <c r="M36" s="2"/>
      <c r="N36" s="2"/>
      <c r="O36" s="2"/>
    </row>
    <row r="37" spans="1:15" s="4" customFormat="1" ht="14.25" customHeight="1" x14ac:dyDescent="0.2">
      <c r="A37" s="34">
        <v>12</v>
      </c>
      <c r="B37" s="35" t="s">
        <v>37</v>
      </c>
      <c r="C37" s="29" t="s">
        <v>44</v>
      </c>
      <c r="D37" s="36">
        <v>3150000</v>
      </c>
      <c r="E37" s="36">
        <v>150000</v>
      </c>
      <c r="F37" s="37">
        <f t="shared" si="2"/>
        <v>3300000</v>
      </c>
      <c r="G37" s="10"/>
      <c r="H37" s="9"/>
      <c r="I37" s="3"/>
      <c r="J37" s="2"/>
      <c r="K37" s="2"/>
      <c r="L37" s="2"/>
      <c r="M37" s="2"/>
      <c r="N37" s="2"/>
      <c r="O37" s="2"/>
    </row>
    <row r="38" spans="1:15" s="4" customFormat="1" ht="14.25" customHeight="1" x14ac:dyDescent="0.2">
      <c r="A38" s="34">
        <v>13</v>
      </c>
      <c r="B38" s="35" t="s">
        <v>38</v>
      </c>
      <c r="C38" s="29" t="s">
        <v>45</v>
      </c>
      <c r="D38" s="36">
        <v>797000</v>
      </c>
      <c r="E38" s="36">
        <v>38000</v>
      </c>
      <c r="F38" s="37">
        <f t="shared" si="2"/>
        <v>835000</v>
      </c>
      <c r="G38" s="10"/>
      <c r="H38" s="9"/>
      <c r="I38" s="3"/>
      <c r="J38" s="2"/>
      <c r="K38" s="2"/>
      <c r="L38" s="2"/>
      <c r="M38" s="2"/>
      <c r="N38" s="2"/>
      <c r="O38" s="2"/>
    </row>
    <row r="39" spans="1:15" s="4" customFormat="1" ht="14.25" customHeight="1" x14ac:dyDescent="0.2">
      <c r="A39" s="34">
        <v>14</v>
      </c>
      <c r="B39" s="35" t="s">
        <v>39</v>
      </c>
      <c r="C39" s="29" t="s">
        <v>46</v>
      </c>
      <c r="D39" s="36">
        <v>290000</v>
      </c>
      <c r="E39" s="36">
        <v>14000</v>
      </c>
      <c r="F39" s="37">
        <f t="shared" si="2"/>
        <v>304000</v>
      </c>
      <c r="G39" s="10"/>
      <c r="H39" s="9"/>
      <c r="I39" s="3"/>
      <c r="J39" s="2"/>
      <c r="K39" s="2"/>
      <c r="L39" s="2"/>
      <c r="M39" s="2"/>
      <c r="N39" s="2"/>
      <c r="O39" s="2"/>
    </row>
    <row r="40" spans="1:15" s="4" customFormat="1" ht="14.25" customHeight="1" x14ac:dyDescent="0.2">
      <c r="A40" s="34"/>
      <c r="B40" s="35"/>
      <c r="C40" s="20" t="s">
        <v>26</v>
      </c>
      <c r="D40" s="25"/>
      <c r="E40" s="25"/>
      <c r="F40" s="48"/>
      <c r="G40" s="10"/>
      <c r="H40" s="9"/>
      <c r="I40" s="3"/>
      <c r="J40" s="2"/>
      <c r="K40" s="2"/>
      <c r="L40" s="2"/>
      <c r="M40" s="2"/>
      <c r="N40" s="2"/>
      <c r="O40" s="2"/>
    </row>
    <row r="41" spans="1:15" s="4" customFormat="1" ht="14.25" customHeight="1" x14ac:dyDescent="0.2">
      <c r="A41" s="34">
        <v>15</v>
      </c>
      <c r="B41" s="35" t="s">
        <v>27</v>
      </c>
      <c r="C41" s="29" t="s">
        <v>28</v>
      </c>
      <c r="D41" s="36">
        <v>0</v>
      </c>
      <c r="E41" s="36">
        <v>153001</v>
      </c>
      <c r="F41" s="37">
        <f t="shared" si="2"/>
        <v>153001</v>
      </c>
      <c r="G41" s="10"/>
      <c r="H41" s="9"/>
      <c r="I41" s="3"/>
      <c r="J41" s="2"/>
      <c r="K41" s="2"/>
      <c r="L41" s="2"/>
      <c r="M41" s="2"/>
      <c r="N41" s="2"/>
      <c r="O41" s="2"/>
    </row>
    <row r="42" spans="1:15" s="4" customFormat="1" ht="14.25" customHeight="1" x14ac:dyDescent="0.2">
      <c r="A42" s="12"/>
      <c r="B42" s="17"/>
      <c r="C42" s="38" t="s">
        <v>33</v>
      </c>
      <c r="D42" s="39">
        <v>0</v>
      </c>
      <c r="E42" s="39">
        <v>122401</v>
      </c>
      <c r="F42" s="40">
        <f t="shared" si="2"/>
        <v>122401</v>
      </c>
      <c r="G42" s="10"/>
      <c r="H42" s="9"/>
      <c r="I42" s="3"/>
      <c r="J42" s="2"/>
      <c r="K42" s="2"/>
      <c r="L42" s="2"/>
      <c r="M42" s="2"/>
      <c r="N42" s="2"/>
      <c r="O42" s="2"/>
    </row>
    <row r="43" spans="1:15" s="4" customFormat="1" ht="14.25" customHeight="1" x14ac:dyDescent="0.2">
      <c r="A43" s="12"/>
      <c r="B43" s="17"/>
      <c r="C43" s="38" t="s">
        <v>34</v>
      </c>
      <c r="D43" s="39">
        <v>0</v>
      </c>
      <c r="E43" s="39">
        <v>30600</v>
      </c>
      <c r="F43" s="40">
        <f t="shared" si="2"/>
        <v>30600</v>
      </c>
      <c r="G43" s="10"/>
      <c r="H43" s="9"/>
      <c r="I43" s="3"/>
      <c r="J43" s="2"/>
      <c r="K43" s="2"/>
      <c r="L43" s="2"/>
      <c r="M43" s="2"/>
      <c r="N43" s="2"/>
      <c r="O43" s="2"/>
    </row>
    <row r="44" spans="1:15" s="4" customFormat="1" ht="14.25" customHeight="1" x14ac:dyDescent="0.2">
      <c r="A44" s="34">
        <v>16</v>
      </c>
      <c r="B44" s="35" t="s">
        <v>27</v>
      </c>
      <c r="C44" s="29" t="s">
        <v>52</v>
      </c>
      <c r="D44" s="36">
        <v>335000</v>
      </c>
      <c r="E44" s="36">
        <v>110000</v>
      </c>
      <c r="F44" s="37">
        <f t="shared" si="2"/>
        <v>445000</v>
      </c>
      <c r="G44" s="10"/>
      <c r="H44" s="9"/>
      <c r="I44" s="3"/>
      <c r="J44" s="2"/>
      <c r="K44" s="2"/>
      <c r="L44" s="2"/>
      <c r="M44" s="2"/>
      <c r="N44" s="2"/>
      <c r="O44" s="2"/>
    </row>
    <row r="45" spans="1:15" s="4" customFormat="1" ht="14.25" customHeight="1" x14ac:dyDescent="0.2">
      <c r="A45" s="12"/>
      <c r="B45" s="17"/>
      <c r="C45" s="20" t="s">
        <v>16</v>
      </c>
      <c r="D45" s="18"/>
      <c r="E45" s="18"/>
      <c r="F45" s="19"/>
      <c r="G45" s="10"/>
      <c r="H45" s="9"/>
      <c r="I45" s="3"/>
      <c r="J45" s="2"/>
      <c r="K45" s="2"/>
      <c r="L45" s="2"/>
      <c r="M45" s="2"/>
      <c r="N45" s="2"/>
      <c r="O45" s="2"/>
    </row>
    <row r="46" spans="1:15" s="4" customFormat="1" ht="14.25" customHeight="1" x14ac:dyDescent="0.2">
      <c r="A46" s="43">
        <v>17</v>
      </c>
      <c r="B46" s="50" t="s">
        <v>41</v>
      </c>
      <c r="C46" s="51" t="s">
        <v>44</v>
      </c>
      <c r="D46" s="36">
        <v>8100000</v>
      </c>
      <c r="E46" s="36">
        <v>350000</v>
      </c>
      <c r="F46" s="37">
        <f t="shared" ref="F46:F48" si="3">D46+E46</f>
        <v>8450000</v>
      </c>
      <c r="G46" s="10"/>
      <c r="H46" s="9"/>
      <c r="I46" s="3"/>
      <c r="J46" s="2"/>
      <c r="K46" s="2"/>
      <c r="L46" s="2"/>
      <c r="M46" s="2"/>
      <c r="N46" s="2"/>
      <c r="O46" s="2"/>
    </row>
    <row r="47" spans="1:15" s="4" customFormat="1" ht="14.25" customHeight="1" x14ac:dyDescent="0.2">
      <c r="A47" s="43">
        <v>18</v>
      </c>
      <c r="B47" s="50" t="s">
        <v>42</v>
      </c>
      <c r="C47" s="51" t="s">
        <v>45</v>
      </c>
      <c r="D47" s="45">
        <v>2220000</v>
      </c>
      <c r="E47" s="36">
        <v>87000</v>
      </c>
      <c r="F47" s="37">
        <f t="shared" si="3"/>
        <v>2307000</v>
      </c>
      <c r="G47" s="10"/>
      <c r="H47" s="9"/>
      <c r="I47" s="3"/>
      <c r="J47" s="2"/>
      <c r="K47" s="2"/>
      <c r="L47" s="2"/>
      <c r="M47" s="2"/>
      <c r="N47" s="2"/>
      <c r="O47" s="2"/>
    </row>
    <row r="48" spans="1:15" s="4" customFormat="1" ht="14.25" customHeight="1" x14ac:dyDescent="0.2">
      <c r="A48" s="43">
        <v>19</v>
      </c>
      <c r="B48" s="50" t="s">
        <v>43</v>
      </c>
      <c r="C48" s="51" t="s">
        <v>46</v>
      </c>
      <c r="D48" s="45">
        <v>775000</v>
      </c>
      <c r="E48" s="36">
        <v>32000</v>
      </c>
      <c r="F48" s="37">
        <f t="shared" si="3"/>
        <v>807000</v>
      </c>
      <c r="G48" s="10"/>
      <c r="H48" s="9"/>
      <c r="I48" s="3"/>
      <c r="J48" s="2"/>
      <c r="K48" s="2"/>
      <c r="L48" s="2"/>
      <c r="M48" s="2"/>
      <c r="N48" s="2"/>
      <c r="O48" s="2"/>
    </row>
    <row r="49" spans="1:18" s="4" customFormat="1" ht="14.25" customHeight="1" thickBot="1" x14ac:dyDescent="0.25">
      <c r="A49" s="26"/>
      <c r="B49" s="27"/>
      <c r="C49" s="21"/>
      <c r="D49" s="22"/>
      <c r="E49" s="22"/>
      <c r="F49" s="23"/>
      <c r="G49" s="10"/>
      <c r="H49" s="10"/>
      <c r="I49" s="3"/>
      <c r="J49" s="2"/>
      <c r="K49" s="2"/>
      <c r="L49" s="3"/>
      <c r="M49" s="3"/>
      <c r="N49" s="3"/>
      <c r="O49" s="3"/>
      <c r="P49" s="5"/>
      <c r="Q49" s="5"/>
      <c r="R49" s="5"/>
    </row>
    <row r="50" spans="1:18" ht="14.25" customHeight="1" thickBot="1" x14ac:dyDescent="0.25">
      <c r="A50" s="83"/>
      <c r="B50" s="84"/>
      <c r="C50" s="85"/>
      <c r="D50" s="28"/>
      <c r="E50" s="54">
        <f>E17+E20+E21+E22+E24+E25+E27+E30+E32+E33+E35+E37+E38+E39+E41+E44+E46+E47+E48</f>
        <v>5431001</v>
      </c>
      <c r="F50" s="24"/>
      <c r="G50" s="10"/>
      <c r="H50" s="10"/>
      <c r="I50" s="3"/>
      <c r="J50" s="2"/>
      <c r="K50" s="2"/>
      <c r="L50" s="2"/>
      <c r="M50" s="2"/>
      <c r="N50" s="2"/>
      <c r="O50" s="2"/>
    </row>
    <row r="51" spans="1:18" ht="12.75" customHeight="1" x14ac:dyDescent="0.2">
      <c r="A51" s="86" t="s">
        <v>69</v>
      </c>
      <c r="B51" s="86"/>
      <c r="C51" s="86"/>
      <c r="D51" s="86"/>
      <c r="E51" s="86"/>
      <c r="F51" s="86"/>
      <c r="G51" s="10"/>
      <c r="H51" s="10"/>
      <c r="I51" s="3"/>
      <c r="J51" s="2"/>
      <c r="K51" s="2"/>
      <c r="L51" s="2"/>
      <c r="M51" s="2"/>
      <c r="N51" s="2"/>
      <c r="O51" s="2"/>
    </row>
    <row r="52" spans="1:18" ht="12.75" customHeight="1" x14ac:dyDescent="0.2">
      <c r="A52" s="82" t="s">
        <v>67</v>
      </c>
      <c r="B52" s="82"/>
      <c r="C52" s="82"/>
      <c r="D52" s="82"/>
      <c r="E52" s="82"/>
      <c r="F52" s="82"/>
      <c r="G52" s="10"/>
      <c r="H52" s="10"/>
      <c r="I52" s="2"/>
      <c r="J52" s="2"/>
      <c r="K52" s="2"/>
      <c r="L52" s="2"/>
      <c r="M52" s="2"/>
      <c r="N52" s="2"/>
      <c r="O52" s="2"/>
    </row>
    <row r="53" spans="1:18" ht="6" customHeight="1" x14ac:dyDescent="0.2">
      <c r="A53" s="63"/>
      <c r="B53" s="63"/>
      <c r="C53" s="63"/>
      <c r="D53" s="63"/>
      <c r="E53" s="63"/>
      <c r="F53" s="63"/>
      <c r="G53" s="10"/>
      <c r="H53" s="10"/>
      <c r="I53" s="2"/>
      <c r="J53" s="2"/>
      <c r="K53" s="2"/>
      <c r="L53" s="2"/>
      <c r="M53" s="2"/>
      <c r="N53" s="2"/>
      <c r="O53" s="2"/>
    </row>
    <row r="54" spans="1:18" s="1" customFormat="1" ht="12.75" customHeight="1" x14ac:dyDescent="0.2">
      <c r="A54" s="81" t="s">
        <v>68</v>
      </c>
      <c r="B54" s="81"/>
      <c r="C54" s="81"/>
      <c r="D54" s="81"/>
      <c r="E54" s="81"/>
      <c r="F54" s="81"/>
      <c r="G54" s="10"/>
      <c r="H54" s="10"/>
      <c r="I54" s="3"/>
      <c r="J54" s="3"/>
      <c r="K54" s="3"/>
      <c r="L54" s="3"/>
      <c r="M54" s="3"/>
      <c r="N54" s="3"/>
      <c r="O54" s="3"/>
    </row>
    <row r="55" spans="1:18" s="1" customFormat="1" ht="12.75" customHeight="1" x14ac:dyDescent="0.2">
      <c r="A55" s="82" t="s">
        <v>12</v>
      </c>
      <c r="B55" s="82"/>
      <c r="C55" s="82"/>
      <c r="D55" s="82"/>
      <c r="E55" s="82"/>
      <c r="F55" s="82"/>
      <c r="G55" s="10"/>
      <c r="H55" s="10"/>
      <c r="I55" s="3"/>
      <c r="J55" s="3"/>
      <c r="K55" s="3"/>
      <c r="L55" s="3"/>
      <c r="M55" s="3"/>
      <c r="N55" s="3"/>
      <c r="O55" s="3"/>
    </row>
    <row r="56" spans="1:18" ht="9" customHeight="1" x14ac:dyDescent="0.2">
      <c r="A56" s="81"/>
      <c r="B56" s="81"/>
      <c r="C56" s="81"/>
      <c r="D56" s="81"/>
      <c r="E56" s="81"/>
      <c r="F56" s="81"/>
      <c r="G56" s="7"/>
      <c r="H56" s="7"/>
      <c r="I56" s="2"/>
      <c r="J56" s="2"/>
      <c r="K56" s="2"/>
      <c r="L56" s="2"/>
      <c r="M56" s="2"/>
      <c r="N56" s="2"/>
      <c r="O56" s="2"/>
    </row>
    <row r="57" spans="1:18" ht="15" customHeight="1" x14ac:dyDescent="0.2">
      <c r="A57" s="8" t="s">
        <v>66</v>
      </c>
      <c r="B57" s="64"/>
      <c r="C57" s="8"/>
      <c r="D57" s="53" t="s">
        <v>14</v>
      </c>
      <c r="E57" s="8"/>
      <c r="F57" s="8"/>
      <c r="G57" s="7"/>
      <c r="H57" s="7"/>
      <c r="I57" s="2"/>
      <c r="J57" s="2"/>
      <c r="K57" s="2"/>
      <c r="L57" s="2"/>
      <c r="M57" s="2"/>
      <c r="N57" s="2"/>
      <c r="O57" s="2"/>
    </row>
    <row r="58" spans="1:18" ht="15" customHeight="1" x14ac:dyDescent="0.2">
      <c r="A58" s="8" t="s">
        <v>13</v>
      </c>
      <c r="B58" s="8"/>
      <c r="C58" s="8"/>
      <c r="D58" s="8"/>
      <c r="E58" s="8"/>
      <c r="F58" s="8"/>
      <c r="G58" s="7"/>
      <c r="H58" s="2"/>
      <c r="I58" s="2"/>
      <c r="J58" s="2"/>
      <c r="K58" s="2"/>
      <c r="L58" s="2"/>
      <c r="M58" s="2"/>
      <c r="N58" s="2"/>
      <c r="O58" s="2"/>
    </row>
    <row r="59" spans="1:18" ht="15" customHeight="1" x14ac:dyDescent="0.2">
      <c r="A59" s="11"/>
      <c r="B59" s="11"/>
      <c r="C59" s="11"/>
      <c r="D59" s="8"/>
      <c r="E59" s="8"/>
      <c r="F59" s="8"/>
      <c r="G59" s="7"/>
      <c r="H59" s="2"/>
      <c r="I59" s="2"/>
      <c r="J59" s="4"/>
      <c r="K59" s="4"/>
      <c r="L59" s="4"/>
      <c r="M59" s="4"/>
      <c r="N59" s="4"/>
      <c r="O59" s="4"/>
    </row>
    <row r="60" spans="1:18" ht="15" customHeight="1" x14ac:dyDescent="0.2">
      <c r="A60" s="8"/>
      <c r="B60" s="8"/>
      <c r="C60" s="8"/>
      <c r="D60" s="8"/>
      <c r="E60" s="8"/>
      <c r="F60" s="8"/>
      <c r="G60" s="2"/>
      <c r="H60" s="2"/>
      <c r="I60" s="2"/>
      <c r="J60" s="4"/>
      <c r="K60" s="4"/>
      <c r="L60" s="4"/>
      <c r="M60" s="4"/>
      <c r="N60" s="4"/>
      <c r="O60" s="4"/>
    </row>
    <row r="61" spans="1:18" x14ac:dyDescent="0.2">
      <c r="A61" s="7"/>
      <c r="B61" s="7"/>
      <c r="C61" s="7"/>
      <c r="D61" s="7"/>
      <c r="E61" s="7"/>
      <c r="F61" s="7"/>
      <c r="G61" s="2"/>
      <c r="H61" s="2"/>
      <c r="I61" s="4"/>
      <c r="J61" s="4"/>
      <c r="K61" s="4"/>
      <c r="L61" s="4"/>
      <c r="M61" s="4"/>
      <c r="N61" s="4"/>
      <c r="O61" s="4"/>
    </row>
    <row r="62" spans="1:18" x14ac:dyDescent="0.2">
      <c r="A62" s="7"/>
      <c r="B62" s="7"/>
      <c r="C62" s="7"/>
      <c r="D62" s="7"/>
      <c r="E62" s="7"/>
      <c r="F62" s="7"/>
      <c r="G62" s="2"/>
      <c r="H62" s="2"/>
      <c r="I62" s="4"/>
      <c r="J62" s="4"/>
      <c r="K62" s="4"/>
      <c r="L62" s="4"/>
      <c r="M62" s="4"/>
      <c r="N62" s="4"/>
      <c r="O62" s="4"/>
    </row>
    <row r="63" spans="1:18" x14ac:dyDescent="0.2">
      <c r="A63" s="7"/>
      <c r="B63" s="7"/>
      <c r="C63" s="7"/>
      <c r="D63" s="7"/>
      <c r="E63" s="7"/>
      <c r="F63" s="7"/>
      <c r="G63" s="2"/>
      <c r="H63" s="2"/>
      <c r="I63" s="4"/>
      <c r="J63" s="4"/>
      <c r="K63" s="4"/>
      <c r="L63" s="4"/>
      <c r="M63" s="4"/>
      <c r="N63" s="4"/>
      <c r="O63" s="4"/>
    </row>
    <row r="64" spans="1:18" x14ac:dyDescent="0.2">
      <c r="A64" s="7"/>
      <c r="B64" s="7"/>
      <c r="C64" s="7"/>
      <c r="D64" s="7"/>
      <c r="E64" s="7"/>
      <c r="F64" s="7"/>
      <c r="G64" s="2"/>
      <c r="H64" s="2"/>
      <c r="I64" s="4"/>
      <c r="J64" s="4"/>
      <c r="K64" s="4"/>
      <c r="L64" s="4"/>
      <c r="M64" s="4"/>
      <c r="N64" s="4"/>
      <c r="O64" s="4"/>
    </row>
    <row r="65" spans="1:15" x14ac:dyDescent="0.2">
      <c r="A65" s="7"/>
      <c r="B65" s="7"/>
      <c r="C65" s="7"/>
      <c r="D65" s="7"/>
      <c r="E65" s="7"/>
      <c r="F65" s="7"/>
      <c r="G65" s="2"/>
      <c r="H65" s="2"/>
      <c r="I65" s="4"/>
      <c r="J65" s="4"/>
      <c r="K65" s="4"/>
      <c r="L65" s="4"/>
      <c r="M65" s="4"/>
      <c r="N65" s="4"/>
      <c r="O65" s="4"/>
    </row>
    <row r="66" spans="1:15" x14ac:dyDescent="0.2">
      <c r="A66" s="7"/>
      <c r="B66" s="7"/>
      <c r="C66" s="7"/>
      <c r="D66" s="7"/>
      <c r="E66" s="7"/>
      <c r="F66" s="7"/>
      <c r="G66" s="2"/>
      <c r="H66" s="2"/>
      <c r="I66" s="4"/>
      <c r="J66" s="4"/>
      <c r="K66" s="4"/>
      <c r="L66" s="4"/>
      <c r="M66" s="4"/>
      <c r="N66" s="4"/>
      <c r="O66" s="4"/>
    </row>
    <row r="67" spans="1:15" x14ac:dyDescent="0.2">
      <c r="A67" s="7"/>
      <c r="B67" s="7"/>
      <c r="C67" s="7"/>
      <c r="D67" s="7"/>
      <c r="E67" s="7"/>
      <c r="F67" s="7"/>
      <c r="G67" s="2"/>
      <c r="H67" s="2"/>
      <c r="I67" s="4"/>
      <c r="J67" s="4"/>
      <c r="K67" s="4"/>
      <c r="L67" s="4"/>
      <c r="M67" s="4"/>
      <c r="N67" s="4"/>
      <c r="O67" s="4"/>
    </row>
    <row r="68" spans="1:15" x14ac:dyDescent="0.2">
      <c r="A68" s="7"/>
      <c r="B68" s="7"/>
      <c r="C68" s="7"/>
      <c r="D68" s="7"/>
      <c r="E68" s="7"/>
      <c r="F68" s="7"/>
      <c r="G68" s="2"/>
      <c r="H68" s="2"/>
      <c r="I68" s="4"/>
      <c r="J68" s="4"/>
      <c r="K68" s="4"/>
      <c r="L68" s="4"/>
      <c r="M68" s="4"/>
      <c r="N68" s="4"/>
      <c r="O68" s="4"/>
    </row>
    <row r="69" spans="1:15" x14ac:dyDescent="0.2">
      <c r="A69" s="7"/>
      <c r="B69" s="7"/>
      <c r="C69" s="7"/>
      <c r="D69" s="7"/>
      <c r="E69" s="7"/>
      <c r="F69" s="7"/>
      <c r="G69" s="4"/>
      <c r="H69" s="4"/>
      <c r="I69" s="4"/>
      <c r="J69" s="4"/>
      <c r="K69" s="4"/>
      <c r="L69" s="4"/>
      <c r="M69" s="4"/>
      <c r="N69" s="4"/>
      <c r="O69" s="4"/>
    </row>
    <row r="70" spans="1:15" x14ac:dyDescent="0.2">
      <c r="A70" s="7"/>
      <c r="B70" s="7"/>
      <c r="C70" s="7"/>
      <c r="D70" s="7"/>
      <c r="E70" s="7"/>
      <c r="F70" s="7"/>
      <c r="G70" s="4"/>
      <c r="H70" s="4"/>
      <c r="I70" s="4"/>
      <c r="J70" s="4"/>
      <c r="K70" s="4"/>
      <c r="L70" s="4"/>
      <c r="M70" s="4"/>
      <c r="N70" s="4"/>
      <c r="O70" s="4"/>
    </row>
    <row r="71" spans="1:15" x14ac:dyDescent="0.2">
      <c r="A71" s="7"/>
      <c r="B71" s="7"/>
      <c r="C71" s="7"/>
      <c r="D71" s="7"/>
      <c r="E71" s="7"/>
      <c r="F71" s="7"/>
      <c r="G71" s="4"/>
      <c r="H71" s="4"/>
      <c r="I71" s="4"/>
      <c r="J71" s="4"/>
      <c r="K71" s="4"/>
      <c r="L71" s="4"/>
      <c r="M71" s="4"/>
      <c r="N71" s="4"/>
      <c r="O71" s="4"/>
    </row>
    <row r="72" spans="1:15" x14ac:dyDescent="0.2">
      <c r="A72" s="7"/>
      <c r="B72" s="7"/>
      <c r="C72" s="7"/>
      <c r="D72" s="7"/>
      <c r="E72" s="7"/>
      <c r="F72" s="7"/>
      <c r="G72" s="4"/>
      <c r="H72" s="4"/>
      <c r="I72" s="4"/>
      <c r="J72" s="4"/>
      <c r="K72" s="4"/>
      <c r="L72" s="4"/>
      <c r="M72" s="4"/>
      <c r="N72" s="4"/>
      <c r="O72" s="4"/>
    </row>
    <row r="73" spans="1:15" x14ac:dyDescent="0.2">
      <c r="A73" s="7"/>
      <c r="B73" s="7"/>
      <c r="C73" s="7"/>
      <c r="D73" s="7"/>
      <c r="E73" s="7"/>
      <c r="F73" s="7"/>
      <c r="G73" s="4"/>
      <c r="H73" s="4"/>
      <c r="I73" s="4"/>
      <c r="J73" s="4"/>
      <c r="K73" s="4"/>
      <c r="L73" s="4"/>
      <c r="M73" s="4"/>
      <c r="N73" s="4"/>
      <c r="O73" s="4"/>
    </row>
    <row r="74" spans="1:15" x14ac:dyDescent="0.2">
      <c r="A74" s="7"/>
      <c r="B74" s="7"/>
      <c r="C74" s="7"/>
      <c r="D74" s="7"/>
      <c r="E74" s="7"/>
      <c r="F74" s="7"/>
      <c r="G74" s="4"/>
      <c r="H74" s="4"/>
      <c r="I74" s="4"/>
      <c r="J74" s="4"/>
      <c r="K74" s="4"/>
      <c r="L74" s="4"/>
      <c r="M74" s="4"/>
      <c r="N74" s="4"/>
      <c r="O74" s="4"/>
    </row>
    <row r="75" spans="1:15" x14ac:dyDescent="0.2">
      <c r="A75" s="7"/>
      <c r="B75" s="7"/>
      <c r="C75" s="7"/>
      <c r="D75" s="7"/>
      <c r="E75" s="7"/>
      <c r="F75" s="7"/>
      <c r="G75" s="4"/>
      <c r="H75" s="4"/>
      <c r="I75" s="4"/>
      <c r="J75" s="4"/>
      <c r="K75" s="4"/>
      <c r="L75" s="4"/>
      <c r="M75" s="4"/>
      <c r="N75" s="4"/>
      <c r="O75" s="4"/>
    </row>
    <row r="76" spans="1:15" x14ac:dyDescent="0.2">
      <c r="A76" s="7"/>
      <c r="B76" s="7"/>
      <c r="C76" s="7"/>
      <c r="D76" s="7"/>
      <c r="E76" s="7"/>
      <c r="F76" s="7"/>
      <c r="G76" s="4"/>
      <c r="H76" s="4"/>
      <c r="I76" s="4"/>
      <c r="J76" s="4"/>
      <c r="K76" s="4"/>
      <c r="L76" s="4"/>
      <c r="M76" s="4"/>
      <c r="N76" s="4"/>
      <c r="O76" s="4"/>
    </row>
    <row r="77" spans="1:15" x14ac:dyDescent="0.2">
      <c r="A77" s="7"/>
      <c r="B77" s="7"/>
      <c r="C77" s="7"/>
      <c r="D77" s="7"/>
      <c r="E77" s="7"/>
      <c r="F77" s="7"/>
      <c r="G77" s="4"/>
      <c r="H77" s="4"/>
      <c r="I77" s="4"/>
      <c r="J77" s="4"/>
      <c r="K77" s="4"/>
      <c r="L77" s="4"/>
      <c r="M77" s="4"/>
      <c r="N77" s="4"/>
      <c r="O77" s="4"/>
    </row>
    <row r="78" spans="1:15" x14ac:dyDescent="0.2">
      <c r="A78" s="7"/>
      <c r="B78" s="7"/>
      <c r="C78" s="7"/>
      <c r="D78" s="7"/>
      <c r="E78" s="7"/>
      <c r="F78" s="7"/>
      <c r="G78" s="4"/>
      <c r="H78" s="4"/>
      <c r="I78" s="4"/>
      <c r="J78" s="4"/>
      <c r="K78" s="4"/>
      <c r="L78" s="4"/>
      <c r="M78" s="4"/>
      <c r="N78" s="4"/>
      <c r="O78" s="4"/>
    </row>
    <row r="79" spans="1:15" x14ac:dyDescent="0.2">
      <c r="A79" s="7"/>
      <c r="B79" s="7"/>
      <c r="C79" s="7"/>
      <c r="D79" s="7"/>
      <c r="E79" s="7"/>
      <c r="F79" s="7"/>
      <c r="G79" s="4"/>
      <c r="H79" s="4"/>
      <c r="I79" s="4"/>
      <c r="J79" s="4"/>
      <c r="K79" s="4"/>
      <c r="L79" s="4"/>
      <c r="M79" s="4"/>
      <c r="N79" s="4"/>
      <c r="O79" s="4"/>
    </row>
    <row r="80" spans="1:15" x14ac:dyDescent="0.2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</row>
    <row r="81" spans="1:15" x14ac:dyDescent="0.2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</row>
    <row r="82" spans="1:15" x14ac:dyDescent="0.2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</row>
    <row r="83" spans="1:15" x14ac:dyDescent="0.2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</row>
    <row r="84" spans="1:15" x14ac:dyDescent="0.2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</row>
    <row r="85" spans="1:15" x14ac:dyDescent="0.2">
      <c r="A85" s="2"/>
      <c r="B85" s="2"/>
      <c r="C85" s="2"/>
      <c r="D85" s="2"/>
      <c r="E85" s="2"/>
      <c r="F85" s="2"/>
      <c r="G85" s="2"/>
    </row>
  </sheetData>
  <mergeCells count="14">
    <mergeCell ref="A14:F14"/>
    <mergeCell ref="A56:F56"/>
    <mergeCell ref="A52:F52"/>
    <mergeCell ref="A55:F55"/>
    <mergeCell ref="A50:C50"/>
    <mergeCell ref="A54:F54"/>
    <mergeCell ref="A51:F51"/>
    <mergeCell ref="A12:C12"/>
    <mergeCell ref="A10:C10"/>
    <mergeCell ref="A1:F1"/>
    <mergeCell ref="A2:F2"/>
    <mergeCell ref="A3:F3"/>
    <mergeCell ref="A4:F4"/>
    <mergeCell ref="A11:C11"/>
  </mergeCells>
  <phoneticPr fontId="2" type="noConversion"/>
  <printOptions horizontalCentered="1"/>
  <pageMargins left="0.59055118110236227" right="0.59055118110236227" top="0.39370078740157483" bottom="0.39370078740157483" header="0.51181102362204722" footer="0.51181102362204722"/>
  <pageSetup paperSize="9" scale="78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2.75" x14ac:dyDescent="0.2"/>
  <sheetData/>
  <phoneticPr fontId="2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2.75" x14ac:dyDescent="0.2"/>
  <sheetData/>
  <phoneticPr fontId="2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1</vt:i4>
      </vt:variant>
    </vt:vector>
  </HeadingPairs>
  <TitlesOfParts>
    <vt:vector size="4" baseType="lpstr">
      <vt:lpstr>RO</vt:lpstr>
      <vt:lpstr>List1</vt:lpstr>
      <vt:lpstr>List2</vt:lpstr>
      <vt:lpstr>RO!Oblast_tisku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ÚMČ TUŘANY</dc:creator>
  <cp:lastModifiedBy>Tomáš Hornoch</cp:lastModifiedBy>
  <cp:lastPrinted>2026-04-27T10:52:17Z</cp:lastPrinted>
  <dcterms:created xsi:type="dcterms:W3CDTF">2001-04-19T06:32:12Z</dcterms:created>
  <dcterms:modified xsi:type="dcterms:W3CDTF">2026-04-27T10:52:28Z</dcterms:modified>
</cp:coreProperties>
</file>