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58EDDF6C-FD00-44E1-8B15-43476558BC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4" i="1" l="1"/>
  <c r="D55" i="1"/>
  <c r="D335" i="1" l="1"/>
  <c r="D56" i="1" l="1"/>
  <c r="D174" i="1"/>
  <c r="D86" i="1"/>
  <c r="D39" i="1"/>
  <c r="D76" i="1"/>
  <c r="D100" i="1" l="1"/>
  <c r="D162" i="1" l="1"/>
  <c r="D303" i="1" l="1"/>
  <c r="D63" i="1" l="1"/>
  <c r="D89" i="1"/>
  <c r="D92" i="1"/>
  <c r="D117" i="1"/>
  <c r="D120" i="1"/>
  <c r="D123" i="1"/>
  <c r="D130" i="1"/>
  <c r="D133" i="1"/>
  <c r="D136" i="1"/>
  <c r="D139" i="1"/>
  <c r="D149" i="1"/>
  <c r="D165" i="1"/>
  <c r="D181" i="1"/>
  <c r="D193" i="1"/>
  <c r="D200" i="1"/>
  <c r="D203" i="1"/>
  <c r="D221" i="1"/>
  <c r="D224" i="1"/>
  <c r="D227" i="1"/>
  <c r="D244" i="1"/>
  <c r="D255" i="1"/>
  <c r="D258" i="1"/>
  <c r="D261" i="1"/>
  <c r="D266" i="1"/>
  <c r="D292" i="1"/>
  <c r="D338" i="1"/>
  <c r="D273" i="1"/>
  <c r="D274" i="1"/>
  <c r="D275" i="1"/>
  <c r="D276" i="1"/>
  <c r="D277" i="1"/>
  <c r="D278" i="1"/>
  <c r="D279" i="1"/>
  <c r="D280" i="1"/>
  <c r="D282" i="1"/>
  <c r="D283" i="1"/>
  <c r="D272" i="1"/>
  <c r="D270" i="1"/>
  <c r="D268" i="1"/>
  <c r="D284" i="1" l="1"/>
  <c r="D339" i="1" s="1"/>
  <c r="D57" i="1"/>
</calcChain>
</file>

<file path=xl/sharedStrings.xml><?xml version="1.0" encoding="utf-8"?>
<sst xmlns="http://schemas.openxmlformats.org/spreadsheetml/2006/main" count="350" uniqueCount="228">
  <si>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</si>
  <si>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</si>
  <si>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</si>
  <si>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</si>
  <si>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</si>
  <si>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</si>
  <si>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</si>
  <si>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</si>
  <si>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</si>
  <si>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</si>
  <si>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</si>
  <si>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</si>
  <si>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</si>
  <si>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</si>
  <si>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</si>
  <si>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</si>
  <si>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</si>
  <si>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</si>
  <si>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</si>
  <si>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</si>
  <si>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</si>
  <si>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</si>
  <si>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</si>
  <si>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</si>
  <si>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</si>
  <si>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</si>
  <si>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</si>
  <si>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</si>
  <si>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</si>
  <si>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</si>
  <si>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</si>
  <si>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</si>
  <si>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</si>
  <si>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</si>
  <si>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</si>
  <si>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</si>
  <si>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</si>
  <si>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</si>
  <si>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</si>
  <si>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</si>
  <si>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</si>
  <si>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</si>
  <si>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</si>
  <si>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</si>
  <si>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</si>
  <si>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</si>
  <si>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</si>
  <si>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</si>
  <si>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</si>
  <si>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</si>
  <si>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</si>
  <si>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</si>
  <si>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</si>
  <si>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</si>
  <si>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</si>
  <si>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</si>
  <si>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</si>
  <si>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</si>
  <si>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</si>
  <si>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</si>
  <si>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</si>
  <si>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</si>
  <si>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</si>
  <si>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</si>
  <si>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</si>
  <si>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</si>
  <si>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</si>
  <si>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</si>
  <si>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</si>
  <si>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</si>
  <si>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</si>
  <si>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</si>
  <si>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</si>
  <si>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</si>
  <si>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</si>
  <si>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</si>
  <si>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</si>
  <si>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</si>
  <si>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</si>
  <si>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</si>
  <si>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</si>
  <si>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</si>
  <si>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</si>
  <si>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</si>
  <si>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</si>
  <si>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</si>
  <si>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</si>
  <si>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</si>
  <si>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</si>
  <si>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</si>
  <si>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</si>
  <si>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</si>
  <si>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</si>
  <si>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</si>
  <si>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</si>
  <si>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</si>
  <si>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</si>
  <si>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</si>
  <si>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</si>
  <si>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</si>
  <si>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</si>
  <si>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</si>
  <si>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</si>
  <si>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</si>
  <si>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</si>
  <si>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</si>
  <si>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</si>
  <si>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</si>
  <si>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</si>
  <si>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</si>
  <si>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</si>
  <si>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</si>
  <si>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</si>
  <si>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</si>
  <si>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</si>
  <si>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</si>
  <si>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</si>
  <si>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</si>
  <si>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</si>
  <si>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</si>
  <si>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</si>
  <si>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</si>
  <si>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</si>
  <si>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</si>
  <si>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</si>
  <si>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</si>
  <si>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</si>
  <si>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</si>
  <si>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</si>
  <si>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</si>
  <si>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</si>
  <si>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</si>
  <si>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</si>
  <si>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</si>
  <si>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</si>
  <si>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</si>
  <si>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</si>
  <si>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</si>
  <si>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</si>
  <si>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</si>
  <si>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</si>
  <si>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</si>
  <si>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</si>
  <si>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</si>
  <si>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</si>
  <si>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</si>
  <si>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</si>
  <si>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</si>
  <si>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</si>
  <si>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</si>
  <si>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</si>
  <si>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</si>
  <si>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</si>
  <si>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</si>
  <si>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</si>
  <si>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</si>
  <si>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</si>
  <si>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</si>
  <si>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</si>
  <si>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</si>
  <si>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</si>
  <si>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</si>
  <si>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</si>
  <si>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</si>
  <si>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</si>
  <si>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</si>
  <si>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</si>
  <si>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</si>
  <si>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</si>
  <si>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</si>
  <si>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</si>
  <si>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</si>
  <si>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</si>
  <si>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</si>
  <si>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</si>
  <si>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</si>
  <si>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</si>
  <si>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</si>
  <si>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</si>
  <si>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</si>
  <si>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</si>
  <si>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</si>
  <si>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</si>
  <si>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</si>
  <si>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</si>
  <si>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</si>
  <si>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</si>
  <si>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</si>
  <si>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</si>
  <si>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</si>
  <si>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</si>
  <si>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</si>
  <si>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</si>
  <si>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</si>
  <si>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</si>
  <si>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</si>
  <si>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</si>
  <si>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</si>
  <si>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</si>
  <si>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</si>
  <si>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</si>
  <si>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</si>
  <si>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</si>
  <si>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</si>
  <si>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</si>
  <si>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</si>
  <si>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</si>
  <si>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</si>
  <si>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</si>
  <si>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</si>
  <si>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</si>
  <si>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</si>
  <si>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</si>
  <si>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</si>
  <si>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Vratka přijatého daru na PD DSP příjezdová cesta-kom.Rolencova-Hol. Písníky</t>
  </si>
  <si>
    <t>Přijaté neinvestiční dary - kulturní akce</t>
  </si>
  <si>
    <t>Ostatní nedaňové příjmy - vstupné na kulturní akce</t>
  </si>
  <si>
    <t>Převedení nevyčerpaných prostředků na akci Participativního rozpočtu</t>
  </si>
  <si>
    <t xml:space="preserve">z toho: 600 tis. Kč - ÚZ 54, ORG 9380, ORJ 225 (Obnova tradic Brněnska) </t>
  </si>
  <si>
    <t>Notebook</t>
  </si>
  <si>
    <t>po RO č. 4/2026</t>
  </si>
  <si>
    <t>schváleno na 24/IX. zasedání ZMČ dne 23.4.2026</t>
  </si>
  <si>
    <t>Neinvestiční přijaté transfery z AOPK ČR - výsadba stromů Dvorska (PJ 5, nástroj 148, ÚZ 15016)</t>
  </si>
  <si>
    <t>Budova Požární - vybavení učebny</t>
  </si>
  <si>
    <t>ZŠ Měšťanská - konvektomat</t>
  </si>
  <si>
    <t>Výsadba ovocných stromků Dvorska</t>
  </si>
  <si>
    <t xml:space="preserve">z toho: 122 401 Kč - prost. jednotka: 5, nástroj 148, ÚZ 15016 (podíl EU) </t>
  </si>
  <si>
    <t xml:space="preserve">z toho: 30 600 Kč - prost. jednotka: 1, nástroj 148 (vlastní zdroje)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</si>
</sst>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2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52"/>
  <sheetViews>
    <sheetView tabSelected="1" topLeftCell="A269" zoomScale="110" zoomScaleNormal="110" workbookViewId="0">
      <selection activeCell="D309" sqref="D30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94" t="s">
        <v>211</v>
      </c>
      <c r="C4" s="194"/>
      <c r="D4" s="194"/>
      <c r="E4" s="194"/>
      <c r="F4" s="194"/>
      <c r="G4" s="194"/>
      <c r="H4" s="194"/>
      <c r="I4" s="194"/>
      <c r="J4" s="194"/>
      <c r="K4" s="194"/>
    </row>
    <row r="5" spans="1:23" ht="24" customHeight="1" x14ac:dyDescent="0.2"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23" ht="24" customHeight="1" x14ac:dyDescent="0.2">
      <c r="B6" s="139" t="s">
        <v>220</v>
      </c>
      <c r="C6" s="139"/>
      <c r="D6" s="139"/>
      <c r="E6" s="139"/>
      <c r="F6" s="139"/>
      <c r="G6" s="139"/>
      <c r="H6" s="139"/>
      <c r="I6" s="139"/>
      <c r="J6" s="139"/>
      <c r="K6" s="139"/>
    </row>
    <row r="7" spans="1:23" ht="15" customHeight="1" x14ac:dyDescent="0.25">
      <c r="B7" s="195" t="s">
        <v>221</v>
      </c>
      <c r="C7" s="195"/>
      <c r="D7" s="195"/>
      <c r="E7" s="195"/>
      <c r="F7" s="195"/>
      <c r="G7" s="195"/>
      <c r="H7" s="195"/>
      <c r="I7" s="195"/>
      <c r="J7" s="195"/>
      <c r="K7" s="195"/>
      <c r="L7" s="86"/>
      <c r="M7" s="15"/>
      <c r="O7" s="190"/>
      <c r="P7" s="190"/>
      <c r="Q7" s="190"/>
      <c r="R7" s="190"/>
      <c r="S7" s="190"/>
      <c r="T7" s="190"/>
      <c r="U7" s="190"/>
      <c r="V7" s="190"/>
      <c r="W7" s="190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43" t="s">
        <v>92</v>
      </c>
      <c r="C9" s="143"/>
      <c r="D9" s="143"/>
      <c r="E9" s="143"/>
      <c r="F9" s="143"/>
      <c r="G9" s="143"/>
      <c r="H9" s="143"/>
      <c r="I9" s="143"/>
      <c r="J9" s="143"/>
      <c r="K9" s="143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210</v>
      </c>
      <c r="E10" s="191" t="s">
        <v>2</v>
      </c>
      <c r="F10" s="192"/>
      <c r="G10" s="192"/>
      <c r="H10" s="192"/>
      <c r="I10" s="192"/>
      <c r="J10" s="192"/>
      <c r="K10" s="193"/>
    </row>
    <row r="11" spans="1:23" s="1" customFormat="1" ht="12" x14ac:dyDescent="0.2">
      <c r="B11" s="34"/>
      <c r="C11" s="34">
        <v>1341</v>
      </c>
      <c r="D11" s="35">
        <v>186000</v>
      </c>
      <c r="E11" s="140" t="s">
        <v>83</v>
      </c>
      <c r="F11" s="141"/>
      <c r="G11" s="141"/>
      <c r="H11" s="141"/>
      <c r="I11" s="141"/>
      <c r="J11" s="141"/>
      <c r="K11" s="142"/>
    </row>
    <row r="12" spans="1:23" s="1" customFormat="1" ht="12" x14ac:dyDescent="0.2">
      <c r="B12" s="34"/>
      <c r="C12" s="34">
        <v>1342</v>
      </c>
      <c r="D12" s="36">
        <v>70000</v>
      </c>
      <c r="E12" s="140" t="s">
        <v>135</v>
      </c>
      <c r="F12" s="141"/>
      <c r="G12" s="141"/>
      <c r="H12" s="141"/>
      <c r="I12" s="141"/>
      <c r="J12" s="141"/>
      <c r="K12" s="142"/>
    </row>
    <row r="13" spans="1:23" s="1" customFormat="1" ht="12" x14ac:dyDescent="0.2">
      <c r="B13" s="34"/>
      <c r="C13" s="34">
        <v>1343</v>
      </c>
      <c r="D13" s="36">
        <v>90000</v>
      </c>
      <c r="E13" s="140" t="s">
        <v>84</v>
      </c>
      <c r="F13" s="141"/>
      <c r="G13" s="141"/>
      <c r="H13" s="141"/>
      <c r="I13" s="141"/>
      <c r="J13" s="141"/>
      <c r="K13" s="142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40" t="s">
        <v>85</v>
      </c>
      <c r="F14" s="141"/>
      <c r="G14" s="141"/>
      <c r="H14" s="141"/>
      <c r="I14" s="141"/>
      <c r="J14" s="141"/>
      <c r="K14" s="142"/>
    </row>
    <row r="15" spans="1:23" s="1" customFormat="1" ht="12" x14ac:dyDescent="0.2">
      <c r="B15" s="34"/>
      <c r="C15" s="34">
        <v>2451</v>
      </c>
      <c r="D15" s="36">
        <v>120000</v>
      </c>
      <c r="E15" s="140" t="s">
        <v>196</v>
      </c>
      <c r="F15" s="141"/>
      <c r="G15" s="141"/>
      <c r="H15" s="141"/>
      <c r="I15" s="141"/>
      <c r="J15" s="141"/>
      <c r="K15" s="142"/>
    </row>
    <row r="16" spans="1:23" s="1" customFormat="1" ht="12" x14ac:dyDescent="0.2">
      <c r="B16" s="34">
        <v>3399</v>
      </c>
      <c r="C16" s="34">
        <v>2321</v>
      </c>
      <c r="D16" s="66">
        <v>260000</v>
      </c>
      <c r="E16" s="140" t="s">
        <v>215</v>
      </c>
      <c r="F16" s="141"/>
      <c r="G16" s="141"/>
      <c r="H16" s="141"/>
      <c r="I16" s="141"/>
      <c r="J16" s="141"/>
      <c r="K16" s="142"/>
    </row>
    <row r="17" spans="2:14" s="1" customFormat="1" ht="12" x14ac:dyDescent="0.2">
      <c r="B17" s="34">
        <v>3399</v>
      </c>
      <c r="C17" s="34">
        <v>2329</v>
      </c>
      <c r="D17" s="66">
        <v>45000</v>
      </c>
      <c r="E17" s="140" t="s">
        <v>216</v>
      </c>
      <c r="F17" s="141"/>
      <c r="G17" s="141"/>
      <c r="H17" s="141"/>
      <c r="I17" s="141"/>
      <c r="J17" s="141"/>
      <c r="K17" s="142"/>
    </row>
    <row r="18" spans="2:14" s="1" customFormat="1" ht="12" x14ac:dyDescent="0.2">
      <c r="B18" s="34">
        <v>3412</v>
      </c>
      <c r="C18" s="34">
        <v>2132</v>
      </c>
      <c r="D18" s="36">
        <v>1600000</v>
      </c>
      <c r="E18" s="140" t="s">
        <v>133</v>
      </c>
      <c r="F18" s="141"/>
      <c r="G18" s="141"/>
      <c r="H18" s="141"/>
      <c r="I18" s="141"/>
      <c r="J18" s="141"/>
      <c r="K18" s="142"/>
    </row>
    <row r="19" spans="2:14" s="1" customFormat="1" ht="12" x14ac:dyDescent="0.2">
      <c r="B19" s="34">
        <v>3429</v>
      </c>
      <c r="C19" s="34">
        <v>2111</v>
      </c>
      <c r="D19" s="36">
        <v>30000</v>
      </c>
      <c r="E19" s="140" t="s">
        <v>200</v>
      </c>
      <c r="F19" s="141"/>
      <c r="G19" s="141"/>
      <c r="H19" s="141"/>
      <c r="I19" s="141"/>
      <c r="J19" s="141"/>
      <c r="K19" s="142"/>
    </row>
    <row r="20" spans="2:14" s="1" customFormat="1" ht="12" x14ac:dyDescent="0.2">
      <c r="B20" s="34">
        <v>3612</v>
      </c>
      <c r="C20" s="34">
        <v>2132</v>
      </c>
      <c r="D20" s="36">
        <v>480000</v>
      </c>
      <c r="E20" s="140" t="s">
        <v>94</v>
      </c>
      <c r="F20" s="141"/>
      <c r="G20" s="141"/>
      <c r="H20" s="141"/>
      <c r="I20" s="141"/>
      <c r="J20" s="141"/>
      <c r="K20" s="142"/>
    </row>
    <row r="21" spans="2:14" s="1" customFormat="1" ht="12" x14ac:dyDescent="0.2">
      <c r="B21" s="34">
        <v>3613</v>
      </c>
      <c r="C21" s="34">
        <v>2111</v>
      </c>
      <c r="D21" s="36">
        <v>625000</v>
      </c>
      <c r="E21" s="140" t="s">
        <v>170</v>
      </c>
      <c r="F21" s="141"/>
      <c r="G21" s="141"/>
      <c r="H21" s="141"/>
      <c r="I21" s="141"/>
      <c r="J21" s="141"/>
      <c r="K21" s="142"/>
      <c r="M21" s="17"/>
    </row>
    <row r="22" spans="2:14" s="1" customFormat="1" ht="12" x14ac:dyDescent="0.2">
      <c r="B22" s="34">
        <v>3613</v>
      </c>
      <c r="C22" s="34">
        <v>2132</v>
      </c>
      <c r="D22" s="36">
        <v>730000</v>
      </c>
      <c r="E22" s="140" t="s">
        <v>95</v>
      </c>
      <c r="F22" s="141"/>
      <c r="G22" s="141"/>
      <c r="H22" s="141"/>
      <c r="I22" s="141"/>
      <c r="J22" s="141"/>
      <c r="K22" s="142"/>
    </row>
    <row r="23" spans="2:14" s="1" customFormat="1" ht="12" x14ac:dyDescent="0.2">
      <c r="B23" s="34">
        <v>3613</v>
      </c>
      <c r="C23" s="34">
        <v>2132</v>
      </c>
      <c r="D23" s="36">
        <v>810000</v>
      </c>
      <c r="E23" s="140" t="s">
        <v>101</v>
      </c>
      <c r="F23" s="141"/>
      <c r="G23" s="141"/>
      <c r="H23" s="141"/>
      <c r="I23" s="141"/>
      <c r="J23" s="141"/>
      <c r="K23" s="142"/>
    </row>
    <row r="24" spans="2:14" s="1" customFormat="1" ht="12" x14ac:dyDescent="0.2">
      <c r="B24" s="34">
        <v>3639</v>
      </c>
      <c r="C24" s="34">
        <v>2131</v>
      </c>
      <c r="D24" s="66">
        <v>720000</v>
      </c>
      <c r="E24" s="140" t="s">
        <v>86</v>
      </c>
      <c r="F24" s="141"/>
      <c r="G24" s="141"/>
      <c r="H24" s="141"/>
      <c r="I24" s="141"/>
      <c r="J24" s="141"/>
      <c r="K24" s="142"/>
      <c r="M24" s="4"/>
      <c r="N24" s="10"/>
    </row>
    <row r="25" spans="2:14" s="1" customFormat="1" ht="12" x14ac:dyDescent="0.2">
      <c r="B25" s="34">
        <v>6171</v>
      </c>
      <c r="C25" s="34">
        <v>2111</v>
      </c>
      <c r="D25" s="66">
        <v>30000</v>
      </c>
      <c r="E25" s="140" t="s">
        <v>87</v>
      </c>
      <c r="F25" s="141"/>
      <c r="G25" s="141"/>
      <c r="H25" s="141"/>
      <c r="I25" s="141"/>
      <c r="J25" s="141"/>
      <c r="K25" s="142"/>
    </row>
    <row r="26" spans="2:14" s="1" customFormat="1" ht="12" x14ac:dyDescent="0.2">
      <c r="B26" s="34">
        <v>6171</v>
      </c>
      <c r="C26" s="34">
        <v>2329</v>
      </c>
      <c r="D26" s="66">
        <v>50000</v>
      </c>
      <c r="E26" s="140" t="s">
        <v>88</v>
      </c>
      <c r="F26" s="141"/>
      <c r="G26" s="141"/>
      <c r="H26" s="141"/>
      <c r="I26" s="141"/>
      <c r="J26" s="141"/>
      <c r="K26" s="142"/>
      <c r="M26" s="19"/>
    </row>
    <row r="27" spans="2:14" s="1" customFormat="1" ht="12" x14ac:dyDescent="0.2">
      <c r="B27" s="34">
        <v>6310</v>
      </c>
      <c r="C27" s="34">
        <v>2141</v>
      </c>
      <c r="D27" s="66">
        <v>1100500</v>
      </c>
      <c r="E27" s="140" t="s">
        <v>89</v>
      </c>
      <c r="F27" s="141"/>
      <c r="G27" s="141"/>
      <c r="H27" s="141"/>
      <c r="I27" s="141"/>
      <c r="J27" s="141"/>
      <c r="K27" s="142"/>
    </row>
    <row r="28" spans="2:14" s="1" customFormat="1" ht="12" x14ac:dyDescent="0.2">
      <c r="B28" s="34"/>
      <c r="C28" s="34">
        <v>4111</v>
      </c>
      <c r="D28" s="66">
        <v>260000</v>
      </c>
      <c r="E28" s="98" t="s">
        <v>188</v>
      </c>
      <c r="F28" s="99"/>
      <c r="G28" s="99"/>
      <c r="H28" s="99"/>
      <c r="I28" s="99"/>
      <c r="J28" s="99"/>
      <c r="K28" s="100"/>
      <c r="M28" s="4"/>
    </row>
    <row r="29" spans="2:14" s="1" customFormat="1" ht="12" x14ac:dyDescent="0.2">
      <c r="B29" s="34"/>
      <c r="C29" s="34">
        <v>4112</v>
      </c>
      <c r="D29" s="66">
        <v>2116500</v>
      </c>
      <c r="E29" s="140" t="s">
        <v>100</v>
      </c>
      <c r="F29" s="141"/>
      <c r="G29" s="141"/>
      <c r="H29" s="141"/>
      <c r="I29" s="141"/>
      <c r="J29" s="141"/>
      <c r="K29" s="142"/>
      <c r="L29" s="4"/>
      <c r="M29" s="4"/>
      <c r="N29" s="4"/>
    </row>
    <row r="30" spans="2:14" s="1" customFormat="1" ht="12" x14ac:dyDescent="0.2">
      <c r="B30" s="34"/>
      <c r="C30" s="34">
        <v>4116</v>
      </c>
      <c r="D30" s="66">
        <v>1300000</v>
      </c>
      <c r="E30" s="140" t="s">
        <v>148</v>
      </c>
      <c r="F30" s="141"/>
      <c r="G30" s="141"/>
      <c r="H30" s="141"/>
      <c r="I30" s="141"/>
      <c r="J30" s="141"/>
      <c r="K30" s="142"/>
      <c r="L30" s="4"/>
      <c r="M30" s="4"/>
      <c r="N30" s="4"/>
    </row>
    <row r="31" spans="2:14" s="1" customFormat="1" ht="12" x14ac:dyDescent="0.2">
      <c r="B31" s="34"/>
      <c r="C31" s="34">
        <v>4116</v>
      </c>
      <c r="D31" s="66">
        <v>122401</v>
      </c>
      <c r="E31" s="140" t="s">
        <v>222</v>
      </c>
      <c r="F31" s="141"/>
      <c r="G31" s="141"/>
      <c r="H31" s="141"/>
      <c r="I31" s="141"/>
      <c r="J31" s="141"/>
      <c r="K31" s="142"/>
      <c r="L31" s="4"/>
      <c r="M31" s="4"/>
      <c r="N31" s="4"/>
    </row>
    <row r="32" spans="2:14" s="1" customFormat="1" ht="12" x14ac:dyDescent="0.2">
      <c r="B32" s="34">
        <v>6330</v>
      </c>
      <c r="C32" s="34">
        <v>4137</v>
      </c>
      <c r="D32" s="66">
        <v>77046000</v>
      </c>
      <c r="E32" s="140" t="s">
        <v>98</v>
      </c>
      <c r="F32" s="141"/>
      <c r="G32" s="141"/>
      <c r="H32" s="141"/>
      <c r="I32" s="141"/>
      <c r="J32" s="141"/>
      <c r="K32" s="142"/>
      <c r="L32" s="4"/>
      <c r="M32" s="17"/>
      <c r="N32" s="20"/>
    </row>
    <row r="33" spans="2:14" s="1" customFormat="1" ht="12" x14ac:dyDescent="0.2">
      <c r="B33" s="34"/>
      <c r="C33" s="34" t="s">
        <v>3</v>
      </c>
      <c r="D33" s="36">
        <v>271000</v>
      </c>
      <c r="E33" s="140" t="s">
        <v>99</v>
      </c>
      <c r="F33" s="141"/>
      <c r="G33" s="141"/>
      <c r="H33" s="141"/>
      <c r="I33" s="141"/>
      <c r="J33" s="141"/>
      <c r="K33" s="142"/>
      <c r="L33" s="4"/>
      <c r="M33" s="20"/>
      <c r="N33" s="4"/>
    </row>
    <row r="34" spans="2:14" s="1" customFormat="1" ht="12" x14ac:dyDescent="0.2">
      <c r="B34" s="34"/>
      <c r="C34" s="34"/>
      <c r="D34" s="36">
        <v>5786000</v>
      </c>
      <c r="E34" s="140" t="s">
        <v>123</v>
      </c>
      <c r="F34" s="141"/>
      <c r="G34" s="141"/>
      <c r="H34" s="141"/>
      <c r="I34" s="141"/>
      <c r="J34" s="141"/>
      <c r="K34" s="142"/>
      <c r="L34" s="4"/>
      <c r="M34" s="4"/>
      <c r="N34" s="20"/>
    </row>
    <row r="35" spans="2:14" s="1" customFormat="1" ht="12" x14ac:dyDescent="0.2">
      <c r="B35" s="34"/>
      <c r="C35" s="37"/>
      <c r="D35" s="38">
        <v>633000</v>
      </c>
      <c r="E35" s="140" t="s">
        <v>126</v>
      </c>
      <c r="F35" s="141"/>
      <c r="G35" s="141"/>
      <c r="H35" s="141"/>
      <c r="I35" s="141"/>
      <c r="J35" s="141"/>
      <c r="K35" s="142"/>
      <c r="L35" s="4"/>
      <c r="M35" s="20"/>
      <c r="N35" s="4"/>
    </row>
    <row r="36" spans="2:14" s="1" customFormat="1" ht="12" x14ac:dyDescent="0.2">
      <c r="B36" s="34">
        <v>6330</v>
      </c>
      <c r="C36" s="37">
        <v>4251</v>
      </c>
      <c r="D36" s="36">
        <v>500000</v>
      </c>
      <c r="E36" s="140" t="s">
        <v>138</v>
      </c>
      <c r="F36" s="141"/>
      <c r="G36" s="141"/>
      <c r="H36" s="141"/>
      <c r="I36" s="141"/>
      <c r="J36" s="141"/>
      <c r="K36" s="142"/>
    </row>
    <row r="37" spans="2:14" s="1" customFormat="1" ht="12" x14ac:dyDescent="0.2">
      <c r="B37" s="34"/>
      <c r="C37" s="121"/>
      <c r="D37" s="66">
        <v>280000</v>
      </c>
      <c r="E37" s="140" t="s">
        <v>206</v>
      </c>
      <c r="F37" s="141"/>
      <c r="G37" s="141"/>
      <c r="H37" s="141"/>
      <c r="I37" s="141"/>
      <c r="J37" s="141"/>
      <c r="K37" s="142"/>
    </row>
    <row r="38" spans="2:14" s="1" customFormat="1" ht="12" x14ac:dyDescent="0.2">
      <c r="B38" s="34"/>
      <c r="C38" s="108"/>
      <c r="D38" s="66">
        <v>3000000</v>
      </c>
      <c r="E38" s="140" t="s">
        <v>212</v>
      </c>
      <c r="F38" s="141"/>
      <c r="G38" s="141"/>
      <c r="H38" s="141"/>
      <c r="I38" s="141"/>
      <c r="J38" s="141"/>
      <c r="K38" s="142"/>
    </row>
    <row r="39" spans="2:14" s="1" customFormat="1" ht="17.25" customHeight="1" x14ac:dyDescent="0.2">
      <c r="B39" s="185" t="s">
        <v>90</v>
      </c>
      <c r="C39" s="196"/>
      <c r="D39" s="40">
        <f>SUM(D11:D38)</f>
        <v>98401401</v>
      </c>
      <c r="E39" s="151"/>
      <c r="F39" s="152"/>
      <c r="G39" s="152"/>
      <c r="H39" s="152"/>
      <c r="I39" s="152"/>
      <c r="J39" s="152"/>
      <c r="K39" s="153"/>
    </row>
    <row r="40" spans="2:14" s="1" customFormat="1" ht="12" customHeight="1" x14ac:dyDescent="0.2">
      <c r="B40" s="34" t="s">
        <v>102</v>
      </c>
      <c r="C40" s="34">
        <v>8115</v>
      </c>
      <c r="D40" s="36">
        <v>147000</v>
      </c>
      <c r="E40" s="144" t="s">
        <v>125</v>
      </c>
      <c r="F40" s="145"/>
      <c r="G40" s="145"/>
      <c r="H40" s="145"/>
      <c r="I40" s="145"/>
      <c r="J40" s="145"/>
      <c r="K40" s="146"/>
    </row>
    <row r="41" spans="2:14" s="1" customFormat="1" ht="12" x14ac:dyDescent="0.2">
      <c r="B41" s="41"/>
      <c r="C41" s="42"/>
      <c r="D41" s="66">
        <v>100000</v>
      </c>
      <c r="E41" s="144" t="s">
        <v>146</v>
      </c>
      <c r="F41" s="145"/>
      <c r="G41" s="145"/>
      <c r="H41" s="145"/>
      <c r="I41" s="145"/>
      <c r="J41" s="145"/>
      <c r="K41" s="146"/>
      <c r="M41" s="19"/>
    </row>
    <row r="42" spans="2:14" s="1" customFormat="1" ht="12" x14ac:dyDescent="0.2">
      <c r="B42" s="41"/>
      <c r="C42" s="42"/>
      <c r="D42" s="66">
        <v>10000</v>
      </c>
      <c r="E42" s="144" t="s">
        <v>147</v>
      </c>
      <c r="F42" s="145"/>
      <c r="G42" s="145"/>
      <c r="H42" s="145"/>
      <c r="I42" s="145"/>
      <c r="J42" s="145"/>
      <c r="K42" s="146"/>
      <c r="M42" s="19"/>
    </row>
    <row r="43" spans="2:14" s="1" customFormat="1" ht="12" x14ac:dyDescent="0.2">
      <c r="B43" s="41"/>
      <c r="C43" s="42"/>
      <c r="D43" s="66">
        <v>200000</v>
      </c>
      <c r="E43" s="144" t="s">
        <v>163</v>
      </c>
      <c r="F43" s="145"/>
      <c r="G43" s="145"/>
      <c r="H43" s="145"/>
      <c r="I43" s="145"/>
      <c r="J43" s="145"/>
      <c r="K43" s="146"/>
      <c r="M43" s="19"/>
    </row>
    <row r="44" spans="2:14" s="1" customFormat="1" ht="12" customHeight="1" x14ac:dyDescent="0.2">
      <c r="B44" s="41"/>
      <c r="C44" s="42"/>
      <c r="D44" s="66">
        <v>100000</v>
      </c>
      <c r="E44" s="144" t="s">
        <v>161</v>
      </c>
      <c r="F44" s="145"/>
      <c r="G44" s="145"/>
      <c r="H44" s="145"/>
      <c r="I44" s="145"/>
      <c r="J44" s="145"/>
      <c r="K44" s="146"/>
      <c r="M44" s="19"/>
    </row>
    <row r="45" spans="2:14" s="1" customFormat="1" ht="12" customHeight="1" x14ac:dyDescent="0.2">
      <c r="B45" s="41"/>
      <c r="C45" s="42"/>
      <c r="D45" s="66">
        <v>300000</v>
      </c>
      <c r="E45" s="144" t="s">
        <v>167</v>
      </c>
      <c r="F45" s="145"/>
      <c r="G45" s="145"/>
      <c r="H45" s="145"/>
      <c r="I45" s="145"/>
      <c r="J45" s="145"/>
      <c r="K45" s="146"/>
      <c r="M45" s="19"/>
    </row>
    <row r="46" spans="2:14" s="1" customFormat="1" ht="12" customHeight="1" x14ac:dyDescent="0.2">
      <c r="B46" s="41"/>
      <c r="C46" s="42"/>
      <c r="D46" s="66">
        <v>23700000</v>
      </c>
      <c r="E46" s="144" t="s">
        <v>168</v>
      </c>
      <c r="F46" s="145"/>
      <c r="G46" s="145"/>
      <c r="H46" s="145"/>
      <c r="I46" s="145"/>
      <c r="J46" s="145"/>
      <c r="K46" s="146"/>
      <c r="M46" s="19"/>
    </row>
    <row r="47" spans="2:14" s="1" customFormat="1" ht="12" customHeight="1" x14ac:dyDescent="0.2">
      <c r="B47" s="41"/>
      <c r="C47" s="42"/>
      <c r="D47" s="66">
        <v>300000</v>
      </c>
      <c r="E47" s="144" t="s">
        <v>209</v>
      </c>
      <c r="F47" s="145"/>
      <c r="G47" s="145"/>
      <c r="H47" s="145"/>
      <c r="I47" s="145"/>
      <c r="J47" s="145"/>
      <c r="K47" s="146"/>
      <c r="M47" s="19"/>
    </row>
    <row r="48" spans="2:14" s="1" customFormat="1" ht="12" x14ac:dyDescent="0.2">
      <c r="B48" s="41"/>
      <c r="C48" s="42"/>
      <c r="D48" s="66">
        <v>75000</v>
      </c>
      <c r="E48" s="144" t="s">
        <v>172</v>
      </c>
      <c r="F48" s="145"/>
      <c r="G48" s="145"/>
      <c r="H48" s="145"/>
      <c r="I48" s="145"/>
      <c r="J48" s="145"/>
      <c r="K48" s="146"/>
      <c r="M48" s="19"/>
      <c r="N48" s="4"/>
    </row>
    <row r="49" spans="1:17" s="1" customFormat="1" ht="12" customHeight="1" x14ac:dyDescent="0.2">
      <c r="B49" s="41"/>
      <c r="C49" s="42"/>
      <c r="D49" s="66">
        <v>150000</v>
      </c>
      <c r="E49" s="144" t="s">
        <v>174</v>
      </c>
      <c r="F49" s="145"/>
      <c r="G49" s="145"/>
      <c r="H49" s="145"/>
      <c r="I49" s="145"/>
      <c r="J49" s="145"/>
      <c r="K49" s="146"/>
      <c r="M49" s="19"/>
    </row>
    <row r="50" spans="1:17" s="1" customFormat="1" ht="12" customHeight="1" x14ac:dyDescent="0.2">
      <c r="B50" s="41"/>
      <c r="C50" s="42"/>
      <c r="D50" s="66">
        <v>100000</v>
      </c>
      <c r="E50" s="144" t="s">
        <v>176</v>
      </c>
      <c r="F50" s="145"/>
      <c r="G50" s="145"/>
      <c r="H50" s="145"/>
      <c r="I50" s="145"/>
      <c r="J50" s="145"/>
      <c r="K50" s="146"/>
      <c r="M50" s="19"/>
    </row>
    <row r="51" spans="1:17" s="1" customFormat="1" ht="12" customHeight="1" x14ac:dyDescent="0.2">
      <c r="B51" s="41"/>
      <c r="C51" s="42"/>
      <c r="D51" s="66">
        <v>30000</v>
      </c>
      <c r="E51" s="144" t="s">
        <v>175</v>
      </c>
      <c r="F51" s="145"/>
      <c r="G51" s="145"/>
      <c r="H51" s="145"/>
      <c r="I51" s="145"/>
      <c r="J51" s="145"/>
      <c r="K51" s="146"/>
      <c r="M51" s="19"/>
    </row>
    <row r="52" spans="1:17" s="1" customFormat="1" ht="12" customHeight="1" x14ac:dyDescent="0.2">
      <c r="B52" s="41"/>
      <c r="C52" s="42"/>
      <c r="D52" s="66">
        <v>400000</v>
      </c>
      <c r="E52" s="144" t="s">
        <v>199</v>
      </c>
      <c r="F52" s="145"/>
      <c r="G52" s="145"/>
      <c r="H52" s="145"/>
      <c r="I52" s="145"/>
      <c r="J52" s="145"/>
      <c r="K52" s="146"/>
      <c r="M52" s="19"/>
    </row>
    <row r="53" spans="1:17" s="1" customFormat="1" ht="12" customHeight="1" x14ac:dyDescent="0.2">
      <c r="B53" s="41"/>
      <c r="C53" s="42"/>
      <c r="D53" s="95">
        <v>600000</v>
      </c>
      <c r="E53" s="133" t="s">
        <v>217</v>
      </c>
      <c r="F53" s="134"/>
      <c r="G53" s="134"/>
      <c r="H53" s="134"/>
      <c r="I53" s="134"/>
      <c r="J53" s="134"/>
      <c r="K53" s="135"/>
      <c r="M53" s="19"/>
    </row>
    <row r="54" spans="1:17" s="1" customFormat="1" ht="12" customHeight="1" x14ac:dyDescent="0.2">
      <c r="B54" s="41"/>
      <c r="C54" s="42"/>
      <c r="D54" s="95"/>
      <c r="E54" s="136" t="s">
        <v>218</v>
      </c>
      <c r="F54" s="137"/>
      <c r="G54" s="137"/>
      <c r="H54" s="137"/>
      <c r="I54" s="137"/>
      <c r="J54" s="137"/>
      <c r="K54" s="138"/>
      <c r="M54" s="19"/>
    </row>
    <row r="55" spans="1:17" s="1" customFormat="1" ht="12" customHeight="1" x14ac:dyDescent="0.2">
      <c r="B55" s="41"/>
      <c r="C55" s="42"/>
      <c r="D55" s="95">
        <f>850000+190000+200000+1400000+290000+3440000+4748600</f>
        <v>11118600</v>
      </c>
      <c r="E55" s="144" t="s">
        <v>181</v>
      </c>
      <c r="F55" s="145"/>
      <c r="G55" s="145"/>
      <c r="H55" s="145"/>
      <c r="I55" s="145"/>
      <c r="J55" s="145"/>
      <c r="K55" s="146"/>
      <c r="M55" s="19"/>
      <c r="N55" s="4"/>
    </row>
    <row r="56" spans="1:17" s="1" customFormat="1" ht="17.25" customHeight="1" x14ac:dyDescent="0.2">
      <c r="B56" s="185" t="s">
        <v>91</v>
      </c>
      <c r="C56" s="196"/>
      <c r="D56" s="40">
        <f>SUM(D40:D55)</f>
        <v>37330600</v>
      </c>
      <c r="E56" s="151"/>
      <c r="F56" s="152"/>
      <c r="G56" s="152"/>
      <c r="H56" s="152"/>
      <c r="I56" s="152"/>
      <c r="J56" s="152"/>
      <c r="K56" s="153"/>
    </row>
    <row r="57" spans="1:17" s="2" customFormat="1" ht="17.25" customHeight="1" x14ac:dyDescent="0.2">
      <c r="A57" s="1"/>
      <c r="B57" s="185" t="s">
        <v>4</v>
      </c>
      <c r="C57" s="196"/>
      <c r="D57" s="43">
        <f>D39+D56</f>
        <v>135732001</v>
      </c>
      <c r="E57" s="151"/>
      <c r="F57" s="152"/>
      <c r="G57" s="152"/>
      <c r="H57" s="152"/>
      <c r="I57" s="152"/>
      <c r="J57" s="152"/>
      <c r="K57" s="153"/>
      <c r="N57" s="1"/>
      <c r="O57" s="1"/>
      <c r="P57" s="1"/>
      <c r="Q57" s="1"/>
    </row>
    <row r="58" spans="1:17" ht="14.25" customHeight="1" x14ac:dyDescent="0.2">
      <c r="A58" s="1"/>
      <c r="B58" s="44"/>
      <c r="C58" s="150"/>
      <c r="D58" s="150"/>
      <c r="E58" s="150"/>
      <c r="F58" s="150"/>
      <c r="G58" s="150"/>
      <c r="H58" s="150"/>
      <c r="I58" s="150"/>
      <c r="J58" s="150"/>
      <c r="K58" s="45"/>
    </row>
    <row r="59" spans="1:17" ht="17.25" customHeight="1" x14ac:dyDescent="0.25">
      <c r="A59" s="1"/>
      <c r="B59" s="143" t="s">
        <v>82</v>
      </c>
      <c r="C59" s="143"/>
      <c r="D59" s="143"/>
      <c r="E59" s="143"/>
      <c r="F59" s="143"/>
      <c r="G59" s="143"/>
      <c r="H59" s="143"/>
      <c r="I59" s="143"/>
      <c r="J59" s="143"/>
      <c r="K59" s="143"/>
    </row>
    <row r="60" spans="1:17" s="1" customFormat="1" ht="24" x14ac:dyDescent="0.2">
      <c r="B60" s="33" t="s">
        <v>1</v>
      </c>
      <c r="C60" s="33" t="s">
        <v>0</v>
      </c>
      <c r="D60" s="94" t="s">
        <v>210</v>
      </c>
      <c r="E60" s="191" t="s">
        <v>2</v>
      </c>
      <c r="F60" s="192"/>
      <c r="G60" s="192"/>
      <c r="H60" s="192"/>
      <c r="I60" s="192"/>
      <c r="J60" s="192"/>
      <c r="K60" s="193"/>
    </row>
    <row r="61" spans="1:17" s="3" customFormat="1" ht="12" x14ac:dyDescent="0.2">
      <c r="B61" s="147" t="s">
        <v>5</v>
      </c>
      <c r="C61" s="148"/>
      <c r="D61" s="148"/>
      <c r="E61" s="148"/>
      <c r="F61" s="148"/>
      <c r="G61" s="148"/>
      <c r="H61" s="148"/>
      <c r="I61" s="148"/>
      <c r="J61" s="148"/>
      <c r="K61" s="149"/>
      <c r="M61" s="28"/>
    </row>
    <row r="62" spans="1:17" s="1" customFormat="1" ht="12" x14ac:dyDescent="0.2">
      <c r="B62" s="34">
        <v>1014</v>
      </c>
      <c r="C62" s="34">
        <v>5169</v>
      </c>
      <c r="D62" s="36">
        <v>30000</v>
      </c>
      <c r="E62" s="140" t="s">
        <v>6</v>
      </c>
      <c r="F62" s="141"/>
      <c r="G62" s="141"/>
      <c r="H62" s="141"/>
      <c r="I62" s="141"/>
      <c r="J62" s="141"/>
      <c r="K62" s="142"/>
    </row>
    <row r="63" spans="1:17" s="1" customFormat="1" ht="12" x14ac:dyDescent="0.2">
      <c r="B63" s="46" t="s">
        <v>4</v>
      </c>
      <c r="C63" s="34"/>
      <c r="D63" s="47">
        <f>SUM(D62)</f>
        <v>30000</v>
      </c>
      <c r="E63" s="140"/>
      <c r="F63" s="141"/>
      <c r="G63" s="141"/>
      <c r="H63" s="141"/>
      <c r="I63" s="141"/>
      <c r="J63" s="141"/>
      <c r="K63" s="142"/>
    </row>
    <row r="64" spans="1:17" s="3" customFormat="1" ht="12" x14ac:dyDescent="0.2">
      <c r="B64" s="147" t="s">
        <v>7</v>
      </c>
      <c r="C64" s="148"/>
      <c r="D64" s="148"/>
      <c r="E64" s="148"/>
      <c r="F64" s="148"/>
      <c r="G64" s="148"/>
      <c r="H64" s="148"/>
      <c r="I64" s="148"/>
      <c r="J64" s="148"/>
      <c r="K64" s="149"/>
      <c r="L64" s="26"/>
      <c r="M64" s="26"/>
      <c r="N64" s="26"/>
    </row>
    <row r="65" spans="2:14" s="1" customFormat="1" ht="12" x14ac:dyDescent="0.2">
      <c r="B65" s="34">
        <v>2212</v>
      </c>
      <c r="C65" s="34">
        <v>5169</v>
      </c>
      <c r="D65" s="36">
        <v>2200000</v>
      </c>
      <c r="E65" s="140" t="s">
        <v>75</v>
      </c>
      <c r="F65" s="141"/>
      <c r="G65" s="141"/>
      <c r="H65" s="141"/>
      <c r="I65" s="141"/>
      <c r="J65" s="141"/>
      <c r="K65" s="142"/>
      <c r="L65" s="4"/>
      <c r="M65" s="4"/>
      <c r="N65" s="4"/>
    </row>
    <row r="66" spans="2:14" s="1" customFormat="1" ht="12" x14ac:dyDescent="0.2">
      <c r="B66" s="34"/>
      <c r="C66" s="34"/>
      <c r="D66" s="36">
        <v>50000</v>
      </c>
      <c r="E66" s="140" t="s">
        <v>77</v>
      </c>
      <c r="F66" s="141"/>
      <c r="G66" s="141"/>
      <c r="H66" s="141"/>
      <c r="I66" s="141"/>
      <c r="J66" s="141"/>
      <c r="K66" s="142"/>
      <c r="L66" s="4"/>
      <c r="M66" s="4"/>
      <c r="N66" s="4" t="s">
        <v>3</v>
      </c>
    </row>
    <row r="67" spans="2:14" s="1" customFormat="1" ht="12" x14ac:dyDescent="0.2">
      <c r="B67" s="34"/>
      <c r="C67" s="34"/>
      <c r="D67" s="36">
        <v>20000</v>
      </c>
      <c r="E67" s="140" t="s">
        <v>144</v>
      </c>
      <c r="F67" s="141"/>
      <c r="G67" s="141"/>
      <c r="H67" s="141"/>
      <c r="I67" s="141"/>
      <c r="J67" s="141"/>
      <c r="K67" s="142"/>
    </row>
    <row r="68" spans="2:14" s="1" customFormat="1" ht="12" x14ac:dyDescent="0.2">
      <c r="B68" s="34"/>
      <c r="C68" s="34"/>
      <c r="D68" s="36"/>
      <c r="E68" s="130" t="s">
        <v>180</v>
      </c>
      <c r="F68" s="131"/>
      <c r="G68" s="131"/>
      <c r="H68" s="131"/>
      <c r="I68" s="131"/>
      <c r="J68" s="131"/>
      <c r="K68" s="132"/>
    </row>
    <row r="69" spans="2:14" s="1" customFormat="1" ht="12" x14ac:dyDescent="0.2">
      <c r="B69" s="34"/>
      <c r="C69" s="34">
        <v>5171</v>
      </c>
      <c r="D69" s="36">
        <v>142000</v>
      </c>
      <c r="E69" s="140" t="s">
        <v>8</v>
      </c>
      <c r="F69" s="141"/>
      <c r="G69" s="141"/>
      <c r="H69" s="141"/>
      <c r="I69" s="141"/>
      <c r="J69" s="141"/>
      <c r="K69" s="142"/>
    </row>
    <row r="70" spans="2:14" s="1" customFormat="1" ht="12" x14ac:dyDescent="0.2">
      <c r="B70" s="34"/>
      <c r="C70" s="34"/>
      <c r="D70" s="36">
        <v>455000</v>
      </c>
      <c r="E70" s="140" t="s">
        <v>145</v>
      </c>
      <c r="F70" s="141"/>
      <c r="G70" s="141"/>
      <c r="H70" s="141"/>
      <c r="I70" s="141"/>
      <c r="J70" s="141"/>
      <c r="K70" s="142"/>
    </row>
    <row r="71" spans="2:14" s="1" customFormat="1" ht="12" x14ac:dyDescent="0.2">
      <c r="B71" s="34"/>
      <c r="C71" s="34"/>
      <c r="D71" s="36"/>
      <c r="E71" s="130" t="s">
        <v>201</v>
      </c>
      <c r="F71" s="131"/>
      <c r="G71" s="131"/>
      <c r="H71" s="131"/>
      <c r="I71" s="131"/>
      <c r="J71" s="131"/>
      <c r="K71" s="132"/>
    </row>
    <row r="72" spans="2:14" s="1" customFormat="1" ht="12" x14ac:dyDescent="0.2">
      <c r="B72" s="34"/>
      <c r="C72" s="34">
        <v>5909</v>
      </c>
      <c r="D72" s="36">
        <v>105000</v>
      </c>
      <c r="E72" s="140" t="s">
        <v>214</v>
      </c>
      <c r="F72" s="141"/>
      <c r="G72" s="141"/>
      <c r="H72" s="141"/>
      <c r="I72" s="141"/>
      <c r="J72" s="141"/>
      <c r="K72" s="142"/>
    </row>
    <row r="73" spans="2:14" s="1" customFormat="1" ht="12" x14ac:dyDescent="0.2">
      <c r="B73" s="34"/>
      <c r="C73" s="46">
        <v>6121</v>
      </c>
      <c r="D73" s="48">
        <v>4000000</v>
      </c>
      <c r="E73" s="154" t="s">
        <v>178</v>
      </c>
      <c r="F73" s="155"/>
      <c r="G73" s="155"/>
      <c r="H73" s="155"/>
      <c r="I73" s="155"/>
      <c r="J73" s="155"/>
      <c r="K73" s="156"/>
    </row>
    <row r="74" spans="2:14" s="1" customFormat="1" ht="12" x14ac:dyDescent="0.2">
      <c r="B74" s="34"/>
      <c r="C74" s="46"/>
      <c r="D74" s="48">
        <v>10000</v>
      </c>
      <c r="E74" s="154" t="s">
        <v>182</v>
      </c>
      <c r="F74" s="155"/>
      <c r="G74" s="155"/>
      <c r="H74" s="155"/>
      <c r="I74" s="155"/>
      <c r="J74" s="155"/>
      <c r="K74" s="156"/>
      <c r="M74" s="4"/>
    </row>
    <row r="75" spans="2:14" s="1" customFormat="1" ht="12" x14ac:dyDescent="0.2">
      <c r="B75" s="34"/>
      <c r="C75" s="46"/>
      <c r="D75" s="48">
        <v>600000</v>
      </c>
      <c r="E75" s="154" t="s">
        <v>197</v>
      </c>
      <c r="F75" s="155"/>
      <c r="G75" s="155"/>
      <c r="H75" s="155"/>
      <c r="I75" s="155"/>
      <c r="J75" s="155"/>
      <c r="K75" s="156"/>
      <c r="M75" s="4"/>
    </row>
    <row r="76" spans="2:14" s="1" customFormat="1" ht="12" x14ac:dyDescent="0.2">
      <c r="B76" s="46" t="s">
        <v>4</v>
      </c>
      <c r="C76" s="34"/>
      <c r="D76" s="47">
        <f>SUM(D65:D75)</f>
        <v>7582000</v>
      </c>
      <c r="E76" s="140"/>
      <c r="F76" s="141"/>
      <c r="G76" s="141"/>
      <c r="H76" s="141"/>
      <c r="I76" s="141"/>
      <c r="J76" s="141"/>
      <c r="K76" s="142"/>
    </row>
    <row r="77" spans="2:14" s="3" customFormat="1" ht="12" x14ac:dyDescent="0.2">
      <c r="B77" s="147" t="s">
        <v>71</v>
      </c>
      <c r="C77" s="148"/>
      <c r="D77" s="148"/>
      <c r="E77" s="148"/>
      <c r="F77" s="148"/>
      <c r="G77" s="148"/>
      <c r="H77" s="148"/>
      <c r="I77" s="148"/>
      <c r="J77" s="148"/>
      <c r="K77" s="149"/>
    </row>
    <row r="78" spans="2:14" s="1" customFormat="1" ht="12" x14ac:dyDescent="0.2">
      <c r="B78" s="34">
        <v>2219</v>
      </c>
      <c r="C78" s="34">
        <v>5166</v>
      </c>
      <c r="D78" s="36">
        <v>40000</v>
      </c>
      <c r="E78" s="140" t="s">
        <v>66</v>
      </c>
      <c r="F78" s="141"/>
      <c r="G78" s="141"/>
      <c r="H78" s="141"/>
      <c r="I78" s="141"/>
      <c r="J78" s="141"/>
      <c r="K78" s="142"/>
    </row>
    <row r="79" spans="2:14" s="1" customFormat="1" ht="12" x14ac:dyDescent="0.2">
      <c r="B79" s="34"/>
      <c r="C79" s="34">
        <v>5169</v>
      </c>
      <c r="D79" s="36">
        <v>20000</v>
      </c>
      <c r="E79" s="140" t="s">
        <v>76</v>
      </c>
      <c r="F79" s="141"/>
      <c r="G79" s="141"/>
      <c r="H79" s="141"/>
      <c r="I79" s="141"/>
      <c r="J79" s="141"/>
      <c r="K79" s="142"/>
    </row>
    <row r="80" spans="2:14" s="1" customFormat="1" ht="12" x14ac:dyDescent="0.2">
      <c r="B80" s="34"/>
      <c r="C80" s="34"/>
      <c r="D80" s="36">
        <v>2800000</v>
      </c>
      <c r="E80" s="140" t="s">
        <v>159</v>
      </c>
      <c r="F80" s="141"/>
      <c r="G80" s="141"/>
      <c r="H80" s="141"/>
      <c r="I80" s="141"/>
      <c r="J80" s="141"/>
      <c r="K80" s="142"/>
      <c r="M80" s="29"/>
    </row>
    <row r="81" spans="2:13" s="1" customFormat="1" ht="12" x14ac:dyDescent="0.2">
      <c r="B81" s="34"/>
      <c r="C81" s="34"/>
      <c r="D81" s="36"/>
      <c r="E81" s="130" t="s">
        <v>171</v>
      </c>
      <c r="F81" s="131"/>
      <c r="G81" s="131"/>
      <c r="H81" s="131"/>
      <c r="I81" s="131"/>
      <c r="J81" s="131"/>
      <c r="K81" s="132"/>
      <c r="M81" s="29"/>
    </row>
    <row r="82" spans="2:13" s="1" customFormat="1" ht="12" x14ac:dyDescent="0.2">
      <c r="B82" s="34"/>
      <c r="C82" s="34">
        <v>5171</v>
      </c>
      <c r="D82" s="36">
        <v>100000</v>
      </c>
      <c r="E82" s="140" t="s">
        <v>9</v>
      </c>
      <c r="F82" s="141"/>
      <c r="G82" s="141"/>
      <c r="H82" s="141"/>
      <c r="I82" s="141"/>
      <c r="J82" s="141"/>
      <c r="K82" s="142"/>
    </row>
    <row r="83" spans="2:13" s="1" customFormat="1" ht="12" x14ac:dyDescent="0.2">
      <c r="B83" s="34"/>
      <c r="C83" s="34"/>
      <c r="D83" s="36">
        <v>40000</v>
      </c>
      <c r="E83" s="140" t="s">
        <v>121</v>
      </c>
      <c r="F83" s="141"/>
      <c r="G83" s="141"/>
      <c r="H83" s="141"/>
      <c r="I83" s="141"/>
      <c r="J83" s="141"/>
      <c r="K83" s="142"/>
    </row>
    <row r="84" spans="2:13" s="1" customFormat="1" ht="12" x14ac:dyDescent="0.2">
      <c r="B84" s="34"/>
      <c r="C84" s="34"/>
      <c r="D84" s="36">
        <v>10000</v>
      </c>
      <c r="E84" s="140" t="s">
        <v>129</v>
      </c>
      <c r="F84" s="141"/>
      <c r="G84" s="141"/>
      <c r="H84" s="141"/>
      <c r="I84" s="141"/>
      <c r="J84" s="141"/>
      <c r="K84" s="142"/>
    </row>
    <row r="85" spans="2:13" s="1" customFormat="1" ht="12" x14ac:dyDescent="0.2">
      <c r="B85" s="34"/>
      <c r="C85" s="46">
        <v>6121</v>
      </c>
      <c r="D85" s="48">
        <v>3300000</v>
      </c>
      <c r="E85" s="154" t="s">
        <v>169</v>
      </c>
      <c r="F85" s="155"/>
      <c r="G85" s="155"/>
      <c r="H85" s="155"/>
      <c r="I85" s="155"/>
      <c r="J85" s="155"/>
      <c r="K85" s="156"/>
    </row>
    <row r="86" spans="2:13" s="1" customFormat="1" ht="12" x14ac:dyDescent="0.2">
      <c r="B86" s="46" t="s">
        <v>4</v>
      </c>
      <c r="C86" s="34"/>
      <c r="D86" s="47">
        <f>SUM(D78:D85)</f>
        <v>6310000</v>
      </c>
      <c r="E86" s="140"/>
      <c r="F86" s="141"/>
      <c r="G86" s="141"/>
      <c r="H86" s="141"/>
      <c r="I86" s="141"/>
      <c r="J86" s="141"/>
      <c r="K86" s="142"/>
    </row>
    <row r="87" spans="2:13" s="3" customFormat="1" ht="12" customHeight="1" x14ac:dyDescent="0.2">
      <c r="B87" s="147" t="s">
        <v>10</v>
      </c>
      <c r="C87" s="148"/>
      <c r="D87" s="148"/>
      <c r="E87" s="148"/>
      <c r="F87" s="148"/>
      <c r="G87" s="148"/>
      <c r="H87" s="148"/>
      <c r="I87" s="148"/>
      <c r="J87" s="148"/>
      <c r="K87" s="149"/>
    </row>
    <row r="88" spans="2:13" s="1" customFormat="1" ht="12" x14ac:dyDescent="0.2">
      <c r="B88" s="34">
        <v>2223</v>
      </c>
      <c r="C88" s="34">
        <v>5154</v>
      </c>
      <c r="D88" s="36">
        <v>20000</v>
      </c>
      <c r="E88" s="140" t="s">
        <v>64</v>
      </c>
      <c r="F88" s="141"/>
      <c r="G88" s="141"/>
      <c r="H88" s="141"/>
      <c r="I88" s="141"/>
      <c r="J88" s="141"/>
      <c r="K88" s="142"/>
    </row>
    <row r="89" spans="2:13" s="1" customFormat="1" ht="12" customHeight="1" x14ac:dyDescent="0.2">
      <c r="B89" s="46" t="s">
        <v>4</v>
      </c>
      <c r="C89" s="34"/>
      <c r="D89" s="47">
        <f>SUM(D88:D88)</f>
        <v>20000</v>
      </c>
      <c r="E89" s="163"/>
      <c r="F89" s="164"/>
      <c r="G89" s="164"/>
      <c r="H89" s="164"/>
      <c r="I89" s="164"/>
      <c r="J89" s="164"/>
      <c r="K89" s="165"/>
    </row>
    <row r="90" spans="2:13" s="3" customFormat="1" ht="12" customHeight="1" x14ac:dyDescent="0.2">
      <c r="B90" s="147" t="s">
        <v>11</v>
      </c>
      <c r="C90" s="148"/>
      <c r="D90" s="148"/>
      <c r="E90" s="148"/>
      <c r="F90" s="148"/>
      <c r="G90" s="148"/>
      <c r="H90" s="148"/>
      <c r="I90" s="148"/>
      <c r="J90" s="148"/>
      <c r="K90" s="149"/>
    </row>
    <row r="91" spans="2:13" s="1" customFormat="1" ht="12" x14ac:dyDescent="0.2">
      <c r="B91" s="34">
        <v>2310</v>
      </c>
      <c r="C91" s="34">
        <v>5171</v>
      </c>
      <c r="D91" s="36">
        <v>20000</v>
      </c>
      <c r="E91" s="140" t="s">
        <v>67</v>
      </c>
      <c r="F91" s="141"/>
      <c r="G91" s="141"/>
      <c r="H91" s="141"/>
      <c r="I91" s="141"/>
      <c r="J91" s="141"/>
      <c r="K91" s="142"/>
    </row>
    <row r="92" spans="2:13" s="1" customFormat="1" ht="12" x14ac:dyDescent="0.2">
      <c r="B92" s="46" t="s">
        <v>4</v>
      </c>
      <c r="C92" s="34"/>
      <c r="D92" s="47">
        <f>SUM(D91:D91)</f>
        <v>20000</v>
      </c>
      <c r="E92" s="140"/>
      <c r="F92" s="141"/>
      <c r="G92" s="141"/>
      <c r="H92" s="141"/>
      <c r="I92" s="141"/>
      <c r="J92" s="141"/>
      <c r="K92" s="142"/>
    </row>
    <row r="93" spans="2:13" s="3" customFormat="1" ht="12" customHeight="1" x14ac:dyDescent="0.2">
      <c r="B93" s="147" t="s">
        <v>12</v>
      </c>
      <c r="C93" s="148"/>
      <c r="D93" s="148"/>
      <c r="E93" s="148"/>
      <c r="F93" s="148"/>
      <c r="G93" s="148"/>
      <c r="H93" s="148"/>
      <c r="I93" s="148"/>
      <c r="J93" s="148"/>
      <c r="K93" s="149"/>
    </row>
    <row r="94" spans="2:13" s="1" customFormat="1" ht="12" x14ac:dyDescent="0.2">
      <c r="B94" s="34">
        <v>3111</v>
      </c>
      <c r="C94" s="34">
        <v>5137</v>
      </c>
      <c r="D94" s="66">
        <v>50000</v>
      </c>
      <c r="E94" s="140" t="s">
        <v>120</v>
      </c>
      <c r="F94" s="141"/>
      <c r="G94" s="141"/>
      <c r="H94" s="141"/>
      <c r="I94" s="141"/>
      <c r="J94" s="141"/>
      <c r="K94" s="142"/>
    </row>
    <row r="95" spans="2:13" s="1" customFormat="1" ht="12" x14ac:dyDescent="0.2">
      <c r="B95" s="34"/>
      <c r="C95" s="34">
        <v>5166</v>
      </c>
      <c r="D95" s="66">
        <v>35000</v>
      </c>
      <c r="E95" s="140" t="s">
        <v>66</v>
      </c>
      <c r="F95" s="141"/>
      <c r="G95" s="141"/>
      <c r="H95" s="141"/>
      <c r="I95" s="141"/>
      <c r="J95" s="141"/>
      <c r="K95" s="142"/>
    </row>
    <row r="96" spans="2:13" s="1" customFormat="1" ht="12" x14ac:dyDescent="0.2">
      <c r="B96" s="34"/>
      <c r="C96" s="34">
        <v>5169</v>
      </c>
      <c r="D96" s="66">
        <v>50000</v>
      </c>
      <c r="E96" s="140" t="s">
        <v>13</v>
      </c>
      <c r="F96" s="141"/>
      <c r="G96" s="141"/>
      <c r="H96" s="141"/>
      <c r="I96" s="141"/>
      <c r="J96" s="141"/>
      <c r="K96" s="142"/>
      <c r="M96" s="19"/>
    </row>
    <row r="97" spans="2:13" s="1" customFormat="1" ht="12" x14ac:dyDescent="0.2">
      <c r="B97" s="34"/>
      <c r="C97" s="34">
        <v>5171</v>
      </c>
      <c r="D97" s="66">
        <v>500000</v>
      </c>
      <c r="E97" s="140" t="s">
        <v>63</v>
      </c>
      <c r="F97" s="141"/>
      <c r="G97" s="141"/>
      <c r="H97" s="141"/>
      <c r="I97" s="141"/>
      <c r="J97" s="141"/>
      <c r="K97" s="142"/>
    </row>
    <row r="98" spans="2:13" s="1" customFormat="1" ht="12" x14ac:dyDescent="0.2">
      <c r="B98" s="34"/>
      <c r="C98" s="34">
        <v>5331</v>
      </c>
      <c r="D98" s="66">
        <v>7892000</v>
      </c>
      <c r="E98" s="140" t="s">
        <v>93</v>
      </c>
      <c r="F98" s="141"/>
      <c r="G98" s="141"/>
      <c r="H98" s="141"/>
      <c r="I98" s="141"/>
      <c r="J98" s="141"/>
      <c r="K98" s="142"/>
    </row>
    <row r="99" spans="2:13" s="1" customFormat="1" ht="12.75" customHeight="1" x14ac:dyDescent="0.2">
      <c r="B99" s="34"/>
      <c r="C99" s="46">
        <v>6121</v>
      </c>
      <c r="D99" s="97">
        <v>200000</v>
      </c>
      <c r="E99" s="166" t="s">
        <v>141</v>
      </c>
      <c r="F99" s="167"/>
      <c r="G99" s="167"/>
      <c r="H99" s="167"/>
      <c r="I99" s="167"/>
      <c r="J99" s="167"/>
      <c r="K99" s="168"/>
    </row>
    <row r="100" spans="2:13" s="1" customFormat="1" ht="12" x14ac:dyDescent="0.2">
      <c r="B100" s="46" t="s">
        <v>4</v>
      </c>
      <c r="C100" s="34"/>
      <c r="D100" s="47">
        <f>SUM(D94:D99)</f>
        <v>8727000</v>
      </c>
      <c r="E100" s="140"/>
      <c r="F100" s="141"/>
      <c r="G100" s="141"/>
      <c r="H100" s="141"/>
      <c r="I100" s="141"/>
      <c r="J100" s="141"/>
      <c r="K100" s="142"/>
    </row>
    <row r="101" spans="2:13" s="3" customFormat="1" ht="12" customHeight="1" x14ac:dyDescent="0.2">
      <c r="B101" s="147" t="s">
        <v>15</v>
      </c>
      <c r="C101" s="148"/>
      <c r="D101" s="148"/>
      <c r="E101" s="148"/>
      <c r="F101" s="148"/>
      <c r="G101" s="148"/>
      <c r="H101" s="148"/>
      <c r="I101" s="148"/>
      <c r="J101" s="148"/>
      <c r="K101" s="149"/>
    </row>
    <row r="102" spans="2:13" s="1" customFormat="1" ht="12" x14ac:dyDescent="0.2">
      <c r="B102" s="49">
        <v>3113</v>
      </c>
      <c r="C102" s="49">
        <v>5137</v>
      </c>
      <c r="D102" s="66">
        <v>50000</v>
      </c>
      <c r="E102" s="157" t="s">
        <v>120</v>
      </c>
      <c r="F102" s="158"/>
      <c r="G102" s="158"/>
      <c r="H102" s="158"/>
      <c r="I102" s="158"/>
      <c r="J102" s="158"/>
      <c r="K102" s="159"/>
    </row>
    <row r="103" spans="2:13" s="1" customFormat="1" ht="12" x14ac:dyDescent="0.2">
      <c r="B103" s="49"/>
      <c r="C103" s="49">
        <v>5137</v>
      </c>
      <c r="D103" s="66">
        <v>375000</v>
      </c>
      <c r="E103" s="157" t="s">
        <v>223</v>
      </c>
      <c r="F103" s="158"/>
      <c r="G103" s="158"/>
      <c r="H103" s="158"/>
      <c r="I103" s="158"/>
      <c r="J103" s="158"/>
      <c r="K103" s="159"/>
    </row>
    <row r="104" spans="2:13" s="1" customFormat="1" ht="12" x14ac:dyDescent="0.2">
      <c r="B104" s="34"/>
      <c r="C104" s="34">
        <v>5166</v>
      </c>
      <c r="D104" s="66">
        <v>35000</v>
      </c>
      <c r="E104" s="140" t="s">
        <v>66</v>
      </c>
      <c r="F104" s="141"/>
      <c r="G104" s="141"/>
      <c r="H104" s="141"/>
      <c r="I104" s="141"/>
      <c r="J104" s="141"/>
      <c r="K104" s="142"/>
    </row>
    <row r="105" spans="2:13" s="1" customFormat="1" ht="12" x14ac:dyDescent="0.2">
      <c r="B105" s="34"/>
      <c r="C105" s="34">
        <v>5169</v>
      </c>
      <c r="D105" s="66">
        <v>130000</v>
      </c>
      <c r="E105" s="140" t="s">
        <v>13</v>
      </c>
      <c r="F105" s="141"/>
      <c r="G105" s="141"/>
      <c r="H105" s="141"/>
      <c r="I105" s="141"/>
      <c r="J105" s="141"/>
      <c r="K105" s="142"/>
      <c r="M105" s="19"/>
    </row>
    <row r="106" spans="2:13" s="1" customFormat="1" ht="12" x14ac:dyDescent="0.2">
      <c r="B106" s="49"/>
      <c r="C106" s="49">
        <v>5171</v>
      </c>
      <c r="D106" s="66">
        <v>1250000</v>
      </c>
      <c r="E106" s="157" t="s">
        <v>63</v>
      </c>
      <c r="F106" s="158"/>
      <c r="G106" s="158"/>
      <c r="H106" s="158"/>
      <c r="I106" s="158"/>
      <c r="J106" s="158"/>
      <c r="K106" s="159"/>
    </row>
    <row r="107" spans="2:13" s="1" customFormat="1" ht="12" x14ac:dyDescent="0.2">
      <c r="B107" s="49"/>
      <c r="C107" s="49">
        <v>5331</v>
      </c>
      <c r="D107" s="66">
        <v>12146000</v>
      </c>
      <c r="E107" s="160" t="s">
        <v>130</v>
      </c>
      <c r="F107" s="161"/>
      <c r="G107" s="161"/>
      <c r="H107" s="161"/>
      <c r="I107" s="161"/>
      <c r="J107" s="161"/>
      <c r="K107" s="162"/>
    </row>
    <row r="108" spans="2:13" s="1" customFormat="1" ht="12" x14ac:dyDescent="0.2">
      <c r="B108" s="49"/>
      <c r="C108" s="60">
        <v>6119</v>
      </c>
      <c r="D108" s="97">
        <v>10000</v>
      </c>
      <c r="E108" s="50" t="s">
        <v>177</v>
      </c>
      <c r="F108" s="51"/>
      <c r="G108" s="51"/>
      <c r="H108" s="51"/>
      <c r="I108" s="51"/>
      <c r="J108" s="51"/>
      <c r="K108" s="52"/>
    </row>
    <row r="109" spans="2:13" s="1" customFormat="1" ht="12" x14ac:dyDescent="0.2">
      <c r="B109" s="49"/>
      <c r="C109" s="53">
        <v>6121</v>
      </c>
      <c r="D109" s="97">
        <v>600000</v>
      </c>
      <c r="E109" s="169" t="s">
        <v>160</v>
      </c>
      <c r="F109" s="170"/>
      <c r="G109" s="170"/>
      <c r="H109" s="170"/>
      <c r="I109" s="170"/>
      <c r="J109" s="170"/>
      <c r="K109" s="171"/>
    </row>
    <row r="110" spans="2:13" s="1" customFormat="1" ht="12" x14ac:dyDescent="0.2">
      <c r="B110" s="49"/>
      <c r="C110" s="53"/>
      <c r="D110" s="48">
        <v>550000</v>
      </c>
      <c r="E110" s="169" t="s">
        <v>204</v>
      </c>
      <c r="F110" s="170"/>
      <c r="G110" s="170"/>
      <c r="H110" s="170"/>
      <c r="I110" s="170"/>
      <c r="J110" s="170"/>
      <c r="K110" s="171"/>
      <c r="M110" s="4"/>
    </row>
    <row r="111" spans="2:13" s="1" customFormat="1" ht="12" x14ac:dyDescent="0.2">
      <c r="B111" s="49"/>
      <c r="C111" s="53"/>
      <c r="D111" s="48"/>
      <c r="E111" s="130" t="s">
        <v>202</v>
      </c>
      <c r="F111" s="131"/>
      <c r="G111" s="131"/>
      <c r="H111" s="131"/>
      <c r="I111" s="131"/>
      <c r="J111" s="131"/>
      <c r="K111" s="132"/>
      <c r="M111" s="4"/>
    </row>
    <row r="112" spans="2:13" s="1" customFormat="1" ht="12" x14ac:dyDescent="0.2">
      <c r="B112" s="49"/>
      <c r="C112" s="53">
        <v>6122</v>
      </c>
      <c r="D112" s="48">
        <v>210000</v>
      </c>
      <c r="E112" s="172" t="s">
        <v>223</v>
      </c>
      <c r="F112" s="173"/>
      <c r="G112" s="173"/>
      <c r="H112" s="173"/>
      <c r="I112" s="173"/>
      <c r="J112" s="173"/>
      <c r="K112" s="174"/>
      <c r="M112" s="4"/>
    </row>
    <row r="113" spans="2:13" s="1" customFormat="1" ht="12" x14ac:dyDescent="0.2">
      <c r="B113" s="49"/>
      <c r="C113" s="53"/>
      <c r="D113" s="48">
        <v>1000000</v>
      </c>
      <c r="E113" s="172" t="s">
        <v>224</v>
      </c>
      <c r="F113" s="173"/>
      <c r="G113" s="173"/>
      <c r="H113" s="173"/>
      <c r="I113" s="173"/>
      <c r="J113" s="173"/>
      <c r="K113" s="174"/>
      <c r="M113" s="4"/>
    </row>
    <row r="114" spans="2:13" s="1" customFormat="1" ht="12" x14ac:dyDescent="0.2">
      <c r="B114" s="53" t="s">
        <v>4</v>
      </c>
      <c r="C114" s="49"/>
      <c r="D114" s="47">
        <f>SUM(D102:D113)</f>
        <v>16356000</v>
      </c>
      <c r="E114" s="160"/>
      <c r="F114" s="161"/>
      <c r="G114" s="161"/>
      <c r="H114" s="161"/>
      <c r="I114" s="161"/>
      <c r="J114" s="161"/>
      <c r="K114" s="162"/>
    </row>
    <row r="115" spans="2:13" s="3" customFormat="1" ht="12" customHeight="1" x14ac:dyDescent="0.2">
      <c r="B115" s="147" t="s">
        <v>14</v>
      </c>
      <c r="C115" s="148"/>
      <c r="D115" s="148"/>
      <c r="E115" s="148"/>
      <c r="F115" s="148"/>
      <c r="G115" s="148"/>
      <c r="H115" s="148"/>
      <c r="I115" s="148"/>
      <c r="J115" s="148"/>
      <c r="K115" s="149"/>
    </row>
    <row r="116" spans="2:13" s="1" customFormat="1" ht="12" customHeight="1" x14ac:dyDescent="0.2">
      <c r="B116" s="49">
        <v>3141</v>
      </c>
      <c r="C116" s="49">
        <v>5331</v>
      </c>
      <c r="D116" s="36">
        <v>7145000</v>
      </c>
      <c r="E116" s="160" t="s">
        <v>131</v>
      </c>
      <c r="F116" s="161"/>
      <c r="G116" s="161"/>
      <c r="H116" s="161"/>
      <c r="I116" s="161"/>
      <c r="J116" s="161"/>
      <c r="K116" s="162"/>
    </row>
    <row r="117" spans="2:13" s="1" customFormat="1" ht="12" customHeight="1" x14ac:dyDescent="0.2">
      <c r="B117" s="53" t="s">
        <v>4</v>
      </c>
      <c r="C117" s="49"/>
      <c r="D117" s="47">
        <f>SUM(D116)</f>
        <v>7145000</v>
      </c>
      <c r="E117" s="160"/>
      <c r="F117" s="161"/>
      <c r="G117" s="161"/>
      <c r="H117" s="161"/>
      <c r="I117" s="161"/>
      <c r="J117" s="161"/>
      <c r="K117" s="162"/>
    </row>
    <row r="118" spans="2:13" s="1" customFormat="1" ht="12" customHeight="1" x14ac:dyDescent="0.2">
      <c r="B118" s="54" t="s">
        <v>137</v>
      </c>
      <c r="C118" s="55"/>
      <c r="D118" s="55"/>
      <c r="E118" s="55"/>
      <c r="F118" s="55"/>
      <c r="G118" s="55"/>
      <c r="H118" s="55"/>
      <c r="I118" s="55"/>
      <c r="J118" s="55"/>
      <c r="K118" s="56"/>
    </row>
    <row r="119" spans="2:13" s="1" customFormat="1" ht="12" customHeight="1" x14ac:dyDescent="0.2">
      <c r="B119" s="49">
        <v>3231</v>
      </c>
      <c r="C119" s="49">
        <v>5339</v>
      </c>
      <c r="D119" s="36">
        <v>60000</v>
      </c>
      <c r="E119" s="160" t="s">
        <v>105</v>
      </c>
      <c r="F119" s="161"/>
      <c r="G119" s="161"/>
      <c r="H119" s="161"/>
      <c r="I119" s="161"/>
      <c r="J119" s="161"/>
      <c r="K119" s="162"/>
    </row>
    <row r="120" spans="2:13" s="1" customFormat="1" ht="12" customHeight="1" x14ac:dyDescent="0.2">
      <c r="B120" s="53" t="s">
        <v>4</v>
      </c>
      <c r="C120" s="49"/>
      <c r="D120" s="47">
        <f>SUM(D119)</f>
        <v>60000</v>
      </c>
      <c r="E120" s="160"/>
      <c r="F120" s="161"/>
      <c r="G120" s="161"/>
      <c r="H120" s="161"/>
      <c r="I120" s="161"/>
      <c r="J120" s="161"/>
      <c r="K120" s="162"/>
    </row>
    <row r="121" spans="2:13" s="3" customFormat="1" ht="12" customHeight="1" x14ac:dyDescent="0.2">
      <c r="B121" s="147" t="s">
        <v>16</v>
      </c>
      <c r="C121" s="148"/>
      <c r="D121" s="148"/>
      <c r="E121" s="148"/>
      <c r="F121" s="148"/>
      <c r="G121" s="148"/>
      <c r="H121" s="148"/>
      <c r="I121" s="148"/>
      <c r="J121" s="148"/>
      <c r="K121" s="149"/>
    </row>
    <row r="122" spans="2:13" s="1" customFormat="1" ht="12" customHeight="1" x14ac:dyDescent="0.2">
      <c r="B122" s="49">
        <v>3314</v>
      </c>
      <c r="C122" s="49">
        <v>5331</v>
      </c>
      <c r="D122" s="36">
        <v>30000</v>
      </c>
      <c r="E122" s="160" t="s">
        <v>134</v>
      </c>
      <c r="F122" s="161"/>
      <c r="G122" s="161"/>
      <c r="H122" s="161"/>
      <c r="I122" s="161"/>
      <c r="J122" s="161"/>
      <c r="K122" s="162"/>
      <c r="M122" s="4"/>
    </row>
    <row r="123" spans="2:13" s="1" customFormat="1" ht="12" customHeight="1" x14ac:dyDescent="0.2">
      <c r="B123" s="53" t="s">
        <v>4</v>
      </c>
      <c r="C123" s="49"/>
      <c r="D123" s="47">
        <f>SUM(D122)</f>
        <v>30000</v>
      </c>
      <c r="E123" s="160"/>
      <c r="F123" s="161"/>
      <c r="G123" s="161"/>
      <c r="H123" s="161"/>
      <c r="I123" s="161"/>
      <c r="J123" s="161"/>
      <c r="K123" s="162"/>
    </row>
    <row r="124" spans="2:13" s="1" customFormat="1" ht="12" customHeight="1" x14ac:dyDescent="0.2">
      <c r="B124" s="147" t="s">
        <v>114</v>
      </c>
      <c r="C124" s="148"/>
      <c r="D124" s="148"/>
      <c r="E124" s="148"/>
      <c r="F124" s="148"/>
      <c r="G124" s="148"/>
      <c r="H124" s="148"/>
      <c r="I124" s="148"/>
      <c r="J124" s="148"/>
      <c r="K124" s="149"/>
    </row>
    <row r="125" spans="2:13" s="1" customFormat="1" ht="12" customHeight="1" x14ac:dyDescent="0.2">
      <c r="B125" s="49">
        <v>3319</v>
      </c>
      <c r="C125" s="49">
        <v>5041</v>
      </c>
      <c r="D125" s="66">
        <v>20000</v>
      </c>
      <c r="E125" s="160" t="s">
        <v>136</v>
      </c>
      <c r="F125" s="161"/>
      <c r="G125" s="161"/>
      <c r="H125" s="161"/>
      <c r="I125" s="161"/>
      <c r="J125" s="161"/>
      <c r="K125" s="162"/>
    </row>
    <row r="126" spans="2:13" s="1" customFormat="1" ht="12" customHeight="1" x14ac:dyDescent="0.2">
      <c r="B126" s="49"/>
      <c r="C126" s="49">
        <v>5139</v>
      </c>
      <c r="D126" s="36">
        <v>20000</v>
      </c>
      <c r="E126" s="105" t="s">
        <v>20</v>
      </c>
      <c r="F126" s="106"/>
      <c r="G126" s="106"/>
      <c r="H126" s="106"/>
      <c r="I126" s="106"/>
      <c r="J126" s="106"/>
      <c r="K126" s="107"/>
    </row>
    <row r="127" spans="2:13" s="1" customFormat="1" ht="12" customHeight="1" x14ac:dyDescent="0.2">
      <c r="B127" s="49"/>
      <c r="C127" s="49">
        <v>5169</v>
      </c>
      <c r="D127" s="36">
        <v>795000</v>
      </c>
      <c r="E127" s="57" t="s">
        <v>110</v>
      </c>
      <c r="F127" s="51"/>
      <c r="G127" s="51"/>
      <c r="H127" s="51"/>
      <c r="I127" s="51"/>
      <c r="J127" s="51"/>
      <c r="K127" s="52"/>
    </row>
    <row r="128" spans="2:13" s="1" customFormat="1" ht="12" customHeight="1" x14ac:dyDescent="0.2">
      <c r="B128" s="49"/>
      <c r="C128" s="49">
        <v>5175</v>
      </c>
      <c r="D128" s="36">
        <v>15000</v>
      </c>
      <c r="E128" s="57" t="s">
        <v>21</v>
      </c>
      <c r="F128" s="51"/>
      <c r="G128" s="51"/>
      <c r="H128" s="51"/>
      <c r="I128" s="51"/>
      <c r="J128" s="51"/>
      <c r="K128" s="52"/>
    </row>
    <row r="129" spans="2:11" s="1" customFormat="1" ht="12" customHeight="1" x14ac:dyDescent="0.2">
      <c r="B129" s="49"/>
      <c r="C129" s="49">
        <v>5194</v>
      </c>
      <c r="D129" s="36">
        <v>10000</v>
      </c>
      <c r="E129" s="160" t="s">
        <v>22</v>
      </c>
      <c r="F129" s="161"/>
      <c r="G129" s="161"/>
      <c r="H129" s="161"/>
      <c r="I129" s="161"/>
      <c r="J129" s="161"/>
      <c r="K129" s="162"/>
    </row>
    <row r="130" spans="2:11" s="1" customFormat="1" ht="12" customHeight="1" x14ac:dyDescent="0.2">
      <c r="B130" s="53" t="s">
        <v>4</v>
      </c>
      <c r="C130" s="49"/>
      <c r="D130" s="47">
        <f>SUM(D125:D129)</f>
        <v>860000</v>
      </c>
      <c r="E130" s="157"/>
      <c r="F130" s="158"/>
      <c r="G130" s="158"/>
      <c r="H130" s="158"/>
      <c r="I130" s="158"/>
      <c r="J130" s="158"/>
      <c r="K130" s="159"/>
    </row>
    <row r="131" spans="2:11" s="1" customFormat="1" ht="12" customHeight="1" x14ac:dyDescent="0.2">
      <c r="B131" s="54" t="s">
        <v>173</v>
      </c>
      <c r="C131" s="55"/>
      <c r="D131" s="55"/>
      <c r="E131" s="55"/>
      <c r="F131" s="55"/>
      <c r="G131" s="55"/>
      <c r="H131" s="55"/>
      <c r="I131" s="55"/>
      <c r="J131" s="55"/>
      <c r="K131" s="56"/>
    </row>
    <row r="132" spans="2:11" s="1" customFormat="1" ht="12" customHeight="1" x14ac:dyDescent="0.2">
      <c r="B132" s="49">
        <v>3322</v>
      </c>
      <c r="C132" s="49">
        <v>5171</v>
      </c>
      <c r="D132" s="36">
        <v>100000</v>
      </c>
      <c r="E132" s="90" t="s">
        <v>28</v>
      </c>
      <c r="F132" s="91"/>
      <c r="G132" s="91"/>
      <c r="H132" s="91"/>
      <c r="I132" s="91"/>
      <c r="J132" s="91"/>
      <c r="K132" s="92"/>
    </row>
    <row r="133" spans="2:11" s="1" customFormat="1" ht="12" customHeight="1" x14ac:dyDescent="0.2">
      <c r="B133" s="53" t="s">
        <v>4</v>
      </c>
      <c r="C133" s="49"/>
      <c r="D133" s="47">
        <f>SUM(D132:D132)</f>
        <v>100000</v>
      </c>
      <c r="E133" s="157"/>
      <c r="F133" s="158"/>
      <c r="G133" s="158"/>
      <c r="H133" s="158"/>
      <c r="I133" s="158"/>
      <c r="J133" s="158"/>
      <c r="K133" s="159"/>
    </row>
    <row r="134" spans="2:11" s="3" customFormat="1" ht="12" customHeight="1" x14ac:dyDescent="0.2">
      <c r="B134" s="147" t="s">
        <v>17</v>
      </c>
      <c r="C134" s="148"/>
      <c r="D134" s="148"/>
      <c r="E134" s="148"/>
      <c r="F134" s="148"/>
      <c r="G134" s="148"/>
      <c r="H134" s="148"/>
      <c r="I134" s="148"/>
      <c r="J134" s="148"/>
      <c r="K134" s="149"/>
    </row>
    <row r="135" spans="2:11" s="1" customFormat="1" ht="12" customHeight="1" x14ac:dyDescent="0.2">
      <c r="B135" s="49">
        <v>3330</v>
      </c>
      <c r="C135" s="49">
        <v>5223</v>
      </c>
      <c r="D135" s="36">
        <v>70000</v>
      </c>
      <c r="E135" s="160" t="s">
        <v>105</v>
      </c>
      <c r="F135" s="161"/>
      <c r="G135" s="161"/>
      <c r="H135" s="161"/>
      <c r="I135" s="161"/>
      <c r="J135" s="161"/>
      <c r="K135" s="162"/>
    </row>
    <row r="136" spans="2:11" s="1" customFormat="1" ht="12" customHeight="1" x14ac:dyDescent="0.2">
      <c r="B136" s="53" t="s">
        <v>4</v>
      </c>
      <c r="C136" s="49"/>
      <c r="D136" s="58">
        <f>SUM(D135:D135)</f>
        <v>70000</v>
      </c>
      <c r="E136" s="160"/>
      <c r="F136" s="161"/>
      <c r="G136" s="161"/>
      <c r="H136" s="161"/>
      <c r="I136" s="161"/>
      <c r="J136" s="161"/>
      <c r="K136" s="162"/>
    </row>
    <row r="137" spans="2:11" s="3" customFormat="1" ht="12" customHeight="1" x14ac:dyDescent="0.2">
      <c r="B137" s="147" t="s">
        <v>18</v>
      </c>
      <c r="C137" s="148"/>
      <c r="D137" s="148"/>
      <c r="E137" s="148"/>
      <c r="F137" s="148"/>
      <c r="G137" s="148"/>
      <c r="H137" s="148"/>
      <c r="I137" s="148"/>
      <c r="J137" s="148"/>
      <c r="K137" s="149"/>
    </row>
    <row r="138" spans="2:11" s="1" customFormat="1" ht="12" customHeight="1" x14ac:dyDescent="0.2">
      <c r="B138" s="49">
        <v>3349</v>
      </c>
      <c r="C138" s="49">
        <v>5169</v>
      </c>
      <c r="D138" s="36">
        <v>180000</v>
      </c>
      <c r="E138" s="160" t="s">
        <v>19</v>
      </c>
      <c r="F138" s="161"/>
      <c r="G138" s="161"/>
      <c r="H138" s="161"/>
      <c r="I138" s="161"/>
      <c r="J138" s="161"/>
      <c r="K138" s="162"/>
    </row>
    <row r="139" spans="2:11" s="1" customFormat="1" ht="12" customHeight="1" x14ac:dyDescent="0.2">
      <c r="B139" s="53" t="s">
        <v>4</v>
      </c>
      <c r="C139" s="49" t="s">
        <v>3</v>
      </c>
      <c r="D139" s="58">
        <f>SUM(D138)</f>
        <v>180000</v>
      </c>
      <c r="E139" s="160"/>
      <c r="F139" s="161"/>
      <c r="G139" s="161"/>
      <c r="H139" s="161"/>
      <c r="I139" s="161"/>
      <c r="J139" s="161"/>
      <c r="K139" s="162"/>
    </row>
    <row r="140" spans="2:11" s="3" customFormat="1" ht="12" customHeight="1" x14ac:dyDescent="0.2">
      <c r="B140" s="147" t="s">
        <v>74</v>
      </c>
      <c r="C140" s="148"/>
      <c r="D140" s="148"/>
      <c r="E140" s="148"/>
      <c r="F140" s="148"/>
      <c r="G140" s="148"/>
      <c r="H140" s="148"/>
      <c r="I140" s="148"/>
      <c r="J140" s="148"/>
      <c r="K140" s="149"/>
    </row>
    <row r="141" spans="2:11" s="1" customFormat="1" ht="12" customHeight="1" x14ac:dyDescent="0.2">
      <c r="B141" s="49">
        <v>3399</v>
      </c>
      <c r="C141" s="49">
        <v>5041</v>
      </c>
      <c r="D141" s="66">
        <v>25000</v>
      </c>
      <c r="E141" s="160" t="s">
        <v>136</v>
      </c>
      <c r="F141" s="161"/>
      <c r="G141" s="161"/>
      <c r="H141" s="161"/>
      <c r="I141" s="161"/>
      <c r="J141" s="161"/>
      <c r="K141" s="162"/>
    </row>
    <row r="142" spans="2:11" s="1" customFormat="1" ht="12" customHeight="1" x14ac:dyDescent="0.2">
      <c r="B142" s="49"/>
      <c r="C142" s="49">
        <v>5137</v>
      </c>
      <c r="D142" s="66">
        <v>620000</v>
      </c>
      <c r="E142" s="57" t="s">
        <v>120</v>
      </c>
      <c r="F142" s="51"/>
      <c r="G142" s="51"/>
      <c r="H142" s="51"/>
      <c r="I142" s="51"/>
      <c r="J142" s="51"/>
      <c r="K142" s="52"/>
    </row>
    <row r="143" spans="2:11" s="1" customFormat="1" ht="12" customHeight="1" x14ac:dyDescent="0.2">
      <c r="B143" s="49"/>
      <c r="C143" s="49"/>
      <c r="D143" s="66"/>
      <c r="E143" s="112" t="s">
        <v>218</v>
      </c>
      <c r="F143" s="122"/>
      <c r="G143" s="122"/>
      <c r="H143" s="122"/>
      <c r="I143" s="122"/>
      <c r="J143" s="122"/>
      <c r="K143" s="123"/>
    </row>
    <row r="144" spans="2:11" s="1" customFormat="1" ht="12" customHeight="1" x14ac:dyDescent="0.2">
      <c r="B144" s="49"/>
      <c r="C144" s="49">
        <v>5139</v>
      </c>
      <c r="D144" s="66">
        <v>165000</v>
      </c>
      <c r="E144" s="160" t="s">
        <v>20</v>
      </c>
      <c r="F144" s="161"/>
      <c r="G144" s="161"/>
      <c r="H144" s="161"/>
      <c r="I144" s="161"/>
      <c r="J144" s="161"/>
      <c r="K144" s="162"/>
    </row>
    <row r="145" spans="2:13" s="1" customFormat="1" ht="12" customHeight="1" x14ac:dyDescent="0.2">
      <c r="B145" s="49"/>
      <c r="C145" s="49">
        <v>5169</v>
      </c>
      <c r="D145" s="66">
        <v>880000</v>
      </c>
      <c r="E145" s="160" t="s">
        <v>110</v>
      </c>
      <c r="F145" s="161"/>
      <c r="G145" s="161"/>
      <c r="H145" s="161"/>
      <c r="I145" s="161"/>
      <c r="J145" s="161"/>
      <c r="K145" s="162"/>
      <c r="M145" s="4"/>
    </row>
    <row r="146" spans="2:13" s="1" customFormat="1" ht="12" customHeight="1" x14ac:dyDescent="0.2">
      <c r="B146" s="49"/>
      <c r="C146" s="49">
        <v>5175</v>
      </c>
      <c r="D146" s="66">
        <v>100000</v>
      </c>
      <c r="E146" s="160" t="s">
        <v>21</v>
      </c>
      <c r="F146" s="161"/>
      <c r="G146" s="161"/>
      <c r="H146" s="161"/>
      <c r="I146" s="161"/>
      <c r="J146" s="161"/>
      <c r="K146" s="162"/>
      <c r="M146" s="17"/>
    </row>
    <row r="147" spans="2:13" s="1" customFormat="1" ht="12" customHeight="1" x14ac:dyDescent="0.2">
      <c r="B147" s="49"/>
      <c r="C147" s="49">
        <v>5194</v>
      </c>
      <c r="D147" s="66">
        <v>200000</v>
      </c>
      <c r="E147" s="160" t="s">
        <v>22</v>
      </c>
      <c r="F147" s="161"/>
      <c r="G147" s="161"/>
      <c r="H147" s="161"/>
      <c r="I147" s="161"/>
      <c r="J147" s="161"/>
      <c r="K147" s="162"/>
    </row>
    <row r="148" spans="2:13" s="1" customFormat="1" ht="12" customHeight="1" x14ac:dyDescent="0.2">
      <c r="B148" s="49"/>
      <c r="C148" s="49">
        <v>5229</v>
      </c>
      <c r="D148" s="66">
        <v>130000</v>
      </c>
      <c r="E148" s="160" t="s">
        <v>105</v>
      </c>
      <c r="F148" s="161"/>
      <c r="G148" s="161"/>
      <c r="H148" s="161"/>
      <c r="I148" s="161"/>
      <c r="J148" s="161"/>
      <c r="K148" s="162"/>
      <c r="M148" s="4"/>
    </row>
    <row r="149" spans="2:13" s="1" customFormat="1" ht="12" customHeight="1" x14ac:dyDescent="0.2">
      <c r="B149" s="53" t="s">
        <v>4</v>
      </c>
      <c r="C149" s="49"/>
      <c r="D149" s="58">
        <f>SUM(D141:D148)</f>
        <v>2120000</v>
      </c>
      <c r="E149" s="160"/>
      <c r="F149" s="161"/>
      <c r="G149" s="161"/>
      <c r="H149" s="161"/>
      <c r="I149" s="161"/>
      <c r="J149" s="161"/>
      <c r="K149" s="162"/>
    </row>
    <row r="150" spans="2:13" s="1" customFormat="1" ht="12" customHeight="1" x14ac:dyDescent="0.2">
      <c r="B150" s="147" t="s">
        <v>79</v>
      </c>
      <c r="C150" s="148"/>
      <c r="D150" s="148"/>
      <c r="E150" s="148"/>
      <c r="F150" s="148"/>
      <c r="G150" s="148"/>
      <c r="H150" s="148"/>
      <c r="I150" s="148"/>
      <c r="J150" s="148"/>
      <c r="K150" s="149"/>
    </row>
    <row r="151" spans="2:13" s="1" customFormat="1" ht="12" customHeight="1" x14ac:dyDescent="0.2">
      <c r="B151" s="49">
        <v>3412</v>
      </c>
      <c r="C151" s="49">
        <v>5021</v>
      </c>
      <c r="D151" s="66">
        <v>690000</v>
      </c>
      <c r="E151" s="160" t="s">
        <v>46</v>
      </c>
      <c r="F151" s="161"/>
      <c r="G151" s="161"/>
      <c r="H151" s="161"/>
      <c r="I151" s="161"/>
      <c r="J151" s="161"/>
      <c r="K151" s="162"/>
    </row>
    <row r="152" spans="2:13" s="1" customFormat="1" ht="12" customHeight="1" x14ac:dyDescent="0.2">
      <c r="B152" s="49"/>
      <c r="C152" s="49">
        <v>5031</v>
      </c>
      <c r="D152" s="66">
        <v>155000</v>
      </c>
      <c r="E152" s="160" t="s">
        <v>42</v>
      </c>
      <c r="F152" s="161"/>
      <c r="G152" s="161"/>
      <c r="H152" s="161"/>
      <c r="I152" s="161"/>
      <c r="J152" s="161"/>
      <c r="K152" s="162"/>
    </row>
    <row r="153" spans="2:13" s="1" customFormat="1" ht="12" customHeight="1" x14ac:dyDescent="0.2">
      <c r="B153" s="49"/>
      <c r="C153" s="49">
        <v>5032</v>
      </c>
      <c r="D153" s="66">
        <v>57000</v>
      </c>
      <c r="E153" s="160" t="s">
        <v>59</v>
      </c>
      <c r="F153" s="161"/>
      <c r="G153" s="161"/>
      <c r="H153" s="161"/>
      <c r="I153" s="161"/>
      <c r="J153" s="161"/>
      <c r="K153" s="162"/>
    </row>
    <row r="154" spans="2:13" s="1" customFormat="1" ht="12" customHeight="1" x14ac:dyDescent="0.2">
      <c r="B154" s="49"/>
      <c r="C154" s="49">
        <v>5137</v>
      </c>
      <c r="D154" s="66">
        <v>35000</v>
      </c>
      <c r="E154" s="160" t="s">
        <v>120</v>
      </c>
      <c r="F154" s="161"/>
      <c r="G154" s="161"/>
      <c r="H154" s="161"/>
      <c r="I154" s="161"/>
      <c r="J154" s="161"/>
      <c r="K154" s="162"/>
    </row>
    <row r="155" spans="2:13" s="1" customFormat="1" ht="12" customHeight="1" x14ac:dyDescent="0.2">
      <c r="B155" s="49"/>
      <c r="C155" s="49">
        <v>5139</v>
      </c>
      <c r="D155" s="66">
        <v>80000</v>
      </c>
      <c r="E155" s="160" t="s">
        <v>20</v>
      </c>
      <c r="F155" s="161"/>
      <c r="G155" s="161"/>
      <c r="H155" s="161"/>
      <c r="I155" s="161"/>
      <c r="J155" s="161"/>
      <c r="K155" s="162"/>
    </row>
    <row r="156" spans="2:13" s="1" customFormat="1" ht="12" customHeight="1" x14ac:dyDescent="0.2">
      <c r="B156" s="49"/>
      <c r="C156" s="49">
        <v>5151</v>
      </c>
      <c r="D156" s="66">
        <v>50000</v>
      </c>
      <c r="E156" s="160" t="s">
        <v>24</v>
      </c>
      <c r="F156" s="161"/>
      <c r="G156" s="161"/>
      <c r="H156" s="161"/>
      <c r="I156" s="161"/>
      <c r="J156" s="161"/>
      <c r="K156" s="162"/>
    </row>
    <row r="157" spans="2:13" s="1" customFormat="1" ht="12" customHeight="1" x14ac:dyDescent="0.2">
      <c r="B157" s="49"/>
      <c r="C157" s="49">
        <v>5153</v>
      </c>
      <c r="D157" s="66">
        <v>370000</v>
      </c>
      <c r="E157" s="160" t="s">
        <v>25</v>
      </c>
      <c r="F157" s="161"/>
      <c r="G157" s="161"/>
      <c r="H157" s="161"/>
      <c r="I157" s="161"/>
      <c r="J157" s="161"/>
      <c r="K157" s="162"/>
    </row>
    <row r="158" spans="2:13" s="1" customFormat="1" ht="12" customHeight="1" x14ac:dyDescent="0.2">
      <c r="B158" s="49"/>
      <c r="C158" s="49">
        <v>5154</v>
      </c>
      <c r="D158" s="66">
        <v>620000</v>
      </c>
      <c r="E158" s="160" t="s">
        <v>26</v>
      </c>
      <c r="F158" s="161"/>
      <c r="G158" s="161"/>
      <c r="H158" s="161"/>
      <c r="I158" s="161"/>
      <c r="J158" s="161"/>
      <c r="K158" s="162"/>
    </row>
    <row r="159" spans="2:13" s="1" customFormat="1" ht="12" customHeight="1" x14ac:dyDescent="0.2">
      <c r="B159" s="49"/>
      <c r="C159" s="49">
        <v>5169</v>
      </c>
      <c r="D159" s="66">
        <v>380000</v>
      </c>
      <c r="E159" s="160" t="s">
        <v>13</v>
      </c>
      <c r="F159" s="161"/>
      <c r="G159" s="161"/>
      <c r="H159" s="161"/>
      <c r="I159" s="161"/>
      <c r="J159" s="161"/>
      <c r="K159" s="162"/>
      <c r="M159" s="10"/>
    </row>
    <row r="160" spans="2:13" s="1" customFormat="1" ht="12" customHeight="1" x14ac:dyDescent="0.2">
      <c r="B160" s="49"/>
      <c r="C160" s="49">
        <v>5171</v>
      </c>
      <c r="D160" s="66">
        <v>1500000</v>
      </c>
      <c r="E160" s="160" t="s">
        <v>28</v>
      </c>
      <c r="F160" s="161"/>
      <c r="G160" s="161"/>
      <c r="H160" s="161"/>
      <c r="I160" s="161"/>
      <c r="J160" s="161"/>
      <c r="K160" s="162"/>
    </row>
    <row r="161" spans="2:13" s="1" customFormat="1" ht="12" customHeight="1" x14ac:dyDescent="0.2">
      <c r="B161" s="49"/>
      <c r="C161" s="53">
        <v>6121</v>
      </c>
      <c r="D161" s="97">
        <v>300000</v>
      </c>
      <c r="E161" s="169" t="s">
        <v>116</v>
      </c>
      <c r="F161" s="170"/>
      <c r="G161" s="170"/>
      <c r="H161" s="170"/>
      <c r="I161" s="170"/>
      <c r="J161" s="170"/>
      <c r="K161" s="171"/>
    </row>
    <row r="162" spans="2:13" s="1" customFormat="1" ht="12" customHeight="1" x14ac:dyDescent="0.2">
      <c r="B162" s="53" t="s">
        <v>4</v>
      </c>
      <c r="C162" s="49"/>
      <c r="D162" s="58">
        <f>SUM(D151:D161)</f>
        <v>4237000</v>
      </c>
      <c r="E162" s="178"/>
      <c r="F162" s="179"/>
      <c r="G162" s="179"/>
      <c r="H162" s="179"/>
      <c r="I162" s="179"/>
      <c r="J162" s="179"/>
      <c r="K162" s="180"/>
    </row>
    <row r="163" spans="2:13" s="3" customFormat="1" ht="12" customHeight="1" x14ac:dyDescent="0.2">
      <c r="B163" s="147" t="s">
        <v>62</v>
      </c>
      <c r="C163" s="148"/>
      <c r="D163" s="148"/>
      <c r="E163" s="148"/>
      <c r="F163" s="148"/>
      <c r="G163" s="148"/>
      <c r="H163" s="148"/>
      <c r="I163" s="148"/>
      <c r="J163" s="148"/>
      <c r="K163" s="149"/>
    </row>
    <row r="164" spans="2:13" s="1" customFormat="1" ht="12" customHeight="1" x14ac:dyDescent="0.2">
      <c r="B164" s="49">
        <v>3419</v>
      </c>
      <c r="C164" s="59">
        <v>5222</v>
      </c>
      <c r="D164" s="36">
        <v>850000</v>
      </c>
      <c r="E164" s="160" t="s">
        <v>104</v>
      </c>
      <c r="F164" s="161"/>
      <c r="G164" s="161"/>
      <c r="H164" s="161"/>
      <c r="I164" s="161"/>
      <c r="J164" s="161"/>
      <c r="K164" s="162"/>
    </row>
    <row r="165" spans="2:13" s="1" customFormat="1" ht="12" customHeight="1" x14ac:dyDescent="0.2">
      <c r="B165" s="53" t="s">
        <v>4</v>
      </c>
      <c r="C165" s="49"/>
      <c r="D165" s="58">
        <f>SUM(D164:D164)</f>
        <v>850000</v>
      </c>
      <c r="E165" s="160"/>
      <c r="F165" s="161"/>
      <c r="G165" s="161"/>
      <c r="H165" s="161"/>
      <c r="I165" s="161"/>
      <c r="J165" s="161"/>
      <c r="K165" s="162"/>
    </row>
    <row r="166" spans="2:13" s="3" customFormat="1" ht="12" customHeight="1" x14ac:dyDescent="0.2">
      <c r="B166" s="147" t="s">
        <v>179</v>
      </c>
      <c r="C166" s="148"/>
      <c r="D166" s="148"/>
      <c r="E166" s="148"/>
      <c r="F166" s="148"/>
      <c r="G166" s="148"/>
      <c r="H166" s="148"/>
      <c r="I166" s="148"/>
      <c r="J166" s="148"/>
      <c r="K166" s="149"/>
    </row>
    <row r="167" spans="2:13" s="1" customFormat="1" ht="12" customHeight="1" x14ac:dyDescent="0.2">
      <c r="B167" s="49">
        <v>3429</v>
      </c>
      <c r="C167" s="49">
        <v>5151</v>
      </c>
      <c r="D167" s="36">
        <v>11000</v>
      </c>
      <c r="E167" s="160" t="s">
        <v>24</v>
      </c>
      <c r="F167" s="161"/>
      <c r="G167" s="161"/>
      <c r="H167" s="161"/>
      <c r="I167" s="161"/>
      <c r="J167" s="161"/>
      <c r="K167" s="162"/>
      <c r="M167" s="17"/>
    </row>
    <row r="168" spans="2:13" s="1" customFormat="1" ht="12" customHeight="1" x14ac:dyDescent="0.2">
      <c r="B168" s="49"/>
      <c r="C168" s="49">
        <v>5153</v>
      </c>
      <c r="D168" s="36">
        <v>37000</v>
      </c>
      <c r="E168" s="160" t="s">
        <v>25</v>
      </c>
      <c r="F168" s="161"/>
      <c r="G168" s="161"/>
      <c r="H168" s="161"/>
      <c r="I168" s="161"/>
      <c r="J168" s="161"/>
      <c r="K168" s="162"/>
      <c r="M168" s="17"/>
    </row>
    <row r="169" spans="2:13" s="1" customFormat="1" ht="12" customHeight="1" x14ac:dyDescent="0.2">
      <c r="B169" s="49"/>
      <c r="C169" s="49">
        <v>5154</v>
      </c>
      <c r="D169" s="36">
        <v>30000</v>
      </c>
      <c r="E169" s="160" t="s">
        <v>26</v>
      </c>
      <c r="F169" s="161"/>
      <c r="G169" s="161"/>
      <c r="H169" s="161"/>
      <c r="I169" s="161"/>
      <c r="J169" s="161"/>
      <c r="K169" s="162"/>
      <c r="M169" s="17"/>
    </row>
    <row r="170" spans="2:13" s="1" customFormat="1" ht="12" customHeight="1" x14ac:dyDescent="0.2">
      <c r="B170" s="49"/>
      <c r="C170" s="49">
        <v>5169</v>
      </c>
      <c r="D170" s="36">
        <v>40000</v>
      </c>
      <c r="E170" s="87" t="s">
        <v>13</v>
      </c>
      <c r="F170" s="88"/>
      <c r="G170" s="88"/>
      <c r="H170" s="88"/>
      <c r="I170" s="88"/>
      <c r="J170" s="88"/>
      <c r="K170" s="89"/>
      <c r="M170" s="17"/>
    </row>
    <row r="171" spans="2:13" s="1" customFormat="1" ht="12" customHeight="1" x14ac:dyDescent="0.2">
      <c r="B171" s="49"/>
      <c r="C171" s="59">
        <v>5171</v>
      </c>
      <c r="D171" s="36">
        <v>25000</v>
      </c>
      <c r="E171" s="160" t="s">
        <v>28</v>
      </c>
      <c r="F171" s="161"/>
      <c r="G171" s="161"/>
      <c r="H171" s="161"/>
      <c r="I171" s="161"/>
      <c r="J171" s="161"/>
      <c r="K171" s="162"/>
      <c r="M171" s="17"/>
    </row>
    <row r="172" spans="2:13" s="1" customFormat="1" ht="12" customHeight="1" x14ac:dyDescent="0.2">
      <c r="B172" s="49"/>
      <c r="C172" s="59">
        <v>5222</v>
      </c>
      <c r="D172" s="36">
        <v>200000</v>
      </c>
      <c r="E172" s="160" t="s">
        <v>105</v>
      </c>
      <c r="F172" s="161"/>
      <c r="G172" s="161"/>
      <c r="H172" s="161"/>
      <c r="I172" s="161"/>
      <c r="J172" s="161"/>
      <c r="K172" s="162"/>
      <c r="M172" s="4"/>
    </row>
    <row r="173" spans="2:13" s="1" customFormat="1" ht="12" customHeight="1" x14ac:dyDescent="0.2">
      <c r="B173" s="49"/>
      <c r="C173" s="60">
        <v>6121</v>
      </c>
      <c r="D173" s="48">
        <v>400000</v>
      </c>
      <c r="E173" s="104" t="s">
        <v>203</v>
      </c>
      <c r="F173" s="102"/>
      <c r="G173" s="102"/>
      <c r="H173" s="102"/>
      <c r="I173" s="102"/>
      <c r="J173" s="102"/>
      <c r="K173" s="103"/>
      <c r="M173" s="4"/>
    </row>
    <row r="174" spans="2:13" s="1" customFormat="1" ht="12" customHeight="1" x14ac:dyDescent="0.2">
      <c r="B174" s="53" t="s">
        <v>4</v>
      </c>
      <c r="C174" s="49"/>
      <c r="D174" s="58">
        <f>SUM(D167:D173)</f>
        <v>743000</v>
      </c>
      <c r="E174" s="160"/>
      <c r="F174" s="161"/>
      <c r="G174" s="161"/>
      <c r="H174" s="161"/>
      <c r="I174" s="161"/>
      <c r="J174" s="161"/>
      <c r="K174" s="162"/>
    </row>
    <row r="175" spans="2:13" s="3" customFormat="1" ht="12" customHeight="1" x14ac:dyDescent="0.2">
      <c r="B175" s="147" t="s">
        <v>29</v>
      </c>
      <c r="C175" s="148"/>
      <c r="D175" s="148"/>
      <c r="E175" s="148"/>
      <c r="F175" s="148"/>
      <c r="G175" s="148"/>
      <c r="H175" s="148"/>
      <c r="I175" s="148"/>
      <c r="J175" s="148"/>
      <c r="K175" s="149"/>
    </row>
    <row r="176" spans="2:13" s="1" customFormat="1" ht="12" customHeight="1" x14ac:dyDescent="0.2">
      <c r="B176" s="49">
        <v>3612</v>
      </c>
      <c r="C176" s="49">
        <v>5137</v>
      </c>
      <c r="D176" s="66">
        <v>8000</v>
      </c>
      <c r="E176" s="160" t="s">
        <v>120</v>
      </c>
      <c r="F176" s="161"/>
      <c r="G176" s="161"/>
      <c r="H176" s="161"/>
      <c r="I176" s="161"/>
      <c r="J176" s="161"/>
      <c r="K176" s="162"/>
    </row>
    <row r="177" spans="2:13" s="1" customFormat="1" ht="12" customHeight="1" x14ac:dyDescent="0.2">
      <c r="B177" s="49"/>
      <c r="C177" s="49">
        <v>5151</v>
      </c>
      <c r="D177" s="66">
        <v>48000</v>
      </c>
      <c r="E177" s="160" t="s">
        <v>24</v>
      </c>
      <c r="F177" s="161"/>
      <c r="G177" s="161"/>
      <c r="H177" s="161"/>
      <c r="I177" s="161"/>
      <c r="J177" s="161"/>
      <c r="K177" s="162"/>
    </row>
    <row r="178" spans="2:13" s="1" customFormat="1" ht="12" customHeight="1" x14ac:dyDescent="0.2">
      <c r="B178" s="49"/>
      <c r="C178" s="49">
        <v>5154</v>
      </c>
      <c r="D178" s="66">
        <v>5000</v>
      </c>
      <c r="E178" s="160" t="s">
        <v>26</v>
      </c>
      <c r="F178" s="161"/>
      <c r="G178" s="161"/>
      <c r="H178" s="161"/>
      <c r="I178" s="161"/>
      <c r="J178" s="161"/>
      <c r="K178" s="162"/>
    </row>
    <row r="179" spans="2:13" s="1" customFormat="1" ht="12" customHeight="1" x14ac:dyDescent="0.2">
      <c r="B179" s="49"/>
      <c r="C179" s="49">
        <v>5169</v>
      </c>
      <c r="D179" s="66">
        <v>10000</v>
      </c>
      <c r="E179" s="160" t="s">
        <v>13</v>
      </c>
      <c r="F179" s="161"/>
      <c r="G179" s="161"/>
      <c r="H179" s="161"/>
      <c r="I179" s="161"/>
      <c r="J179" s="161"/>
      <c r="K179" s="162"/>
    </row>
    <row r="180" spans="2:13" s="1" customFormat="1" ht="12" customHeight="1" x14ac:dyDescent="0.2">
      <c r="B180" s="49"/>
      <c r="C180" s="49">
        <v>5171</v>
      </c>
      <c r="D180" s="66">
        <v>130000</v>
      </c>
      <c r="E180" s="160" t="s">
        <v>30</v>
      </c>
      <c r="F180" s="161"/>
      <c r="G180" s="161"/>
      <c r="H180" s="161"/>
      <c r="I180" s="161"/>
      <c r="J180" s="161"/>
      <c r="K180" s="162"/>
    </row>
    <row r="181" spans="2:13" s="1" customFormat="1" ht="12" customHeight="1" x14ac:dyDescent="0.2">
      <c r="B181" s="53" t="s">
        <v>4</v>
      </c>
      <c r="C181" s="49"/>
      <c r="D181" s="47">
        <f>SUM(D176:D180)</f>
        <v>201000</v>
      </c>
      <c r="E181" s="160"/>
      <c r="F181" s="161"/>
      <c r="G181" s="161"/>
      <c r="H181" s="161"/>
      <c r="I181" s="161"/>
      <c r="J181" s="161"/>
      <c r="K181" s="162"/>
    </row>
    <row r="182" spans="2:13" s="3" customFormat="1" ht="12" customHeight="1" x14ac:dyDescent="0.2">
      <c r="B182" s="147" t="s">
        <v>112</v>
      </c>
      <c r="C182" s="148"/>
      <c r="D182" s="148"/>
      <c r="E182" s="148"/>
      <c r="F182" s="148"/>
      <c r="G182" s="148"/>
      <c r="H182" s="148"/>
      <c r="I182" s="148"/>
      <c r="J182" s="148"/>
      <c r="K182" s="149"/>
    </row>
    <row r="183" spans="2:13" s="1" customFormat="1" ht="12" customHeight="1" x14ac:dyDescent="0.2">
      <c r="B183" s="49">
        <v>3613</v>
      </c>
      <c r="C183" s="49">
        <v>5137</v>
      </c>
      <c r="D183" s="66">
        <v>6000</v>
      </c>
      <c r="E183" s="160" t="s">
        <v>120</v>
      </c>
      <c r="F183" s="161"/>
      <c r="G183" s="161"/>
      <c r="H183" s="161"/>
      <c r="I183" s="161"/>
      <c r="J183" s="161"/>
      <c r="K183" s="162"/>
    </row>
    <row r="184" spans="2:13" s="1" customFormat="1" ht="12" customHeight="1" x14ac:dyDescent="0.2">
      <c r="B184" s="49"/>
      <c r="C184" s="49">
        <v>5139</v>
      </c>
      <c r="D184" s="66">
        <v>5000</v>
      </c>
      <c r="E184" s="160" t="s">
        <v>23</v>
      </c>
      <c r="F184" s="161"/>
      <c r="G184" s="161"/>
      <c r="H184" s="161"/>
      <c r="I184" s="161"/>
      <c r="J184" s="161"/>
      <c r="K184" s="162"/>
    </row>
    <row r="185" spans="2:13" s="1" customFormat="1" ht="12" customHeight="1" x14ac:dyDescent="0.2">
      <c r="B185" s="49"/>
      <c r="C185" s="49">
        <v>5151</v>
      </c>
      <c r="D185" s="66">
        <v>95000</v>
      </c>
      <c r="E185" s="160" t="s">
        <v>24</v>
      </c>
      <c r="F185" s="161"/>
      <c r="G185" s="161"/>
      <c r="H185" s="161"/>
      <c r="I185" s="161"/>
      <c r="J185" s="161"/>
      <c r="K185" s="162"/>
    </row>
    <row r="186" spans="2:13" s="1" customFormat="1" ht="12" customHeight="1" x14ac:dyDescent="0.2">
      <c r="B186" s="49"/>
      <c r="C186" s="49">
        <v>5153</v>
      </c>
      <c r="D186" s="66">
        <v>430000</v>
      </c>
      <c r="E186" s="160" t="s">
        <v>25</v>
      </c>
      <c r="F186" s="161"/>
      <c r="G186" s="161"/>
      <c r="H186" s="161"/>
      <c r="I186" s="161"/>
      <c r="J186" s="161"/>
      <c r="K186" s="162"/>
    </row>
    <row r="187" spans="2:13" s="1" customFormat="1" ht="12" customHeight="1" x14ac:dyDescent="0.2">
      <c r="B187" s="49"/>
      <c r="C187" s="49">
        <v>5154</v>
      </c>
      <c r="D187" s="66">
        <v>320000</v>
      </c>
      <c r="E187" s="160" t="s">
        <v>26</v>
      </c>
      <c r="F187" s="161"/>
      <c r="G187" s="161"/>
      <c r="H187" s="161"/>
      <c r="I187" s="161"/>
      <c r="J187" s="161"/>
      <c r="K187" s="162"/>
    </row>
    <row r="188" spans="2:13" s="1" customFormat="1" ht="12" customHeight="1" x14ac:dyDescent="0.2">
      <c r="B188" s="49"/>
      <c r="C188" s="49">
        <v>5169</v>
      </c>
      <c r="D188" s="66">
        <v>165000</v>
      </c>
      <c r="E188" s="160" t="s">
        <v>13</v>
      </c>
      <c r="F188" s="161"/>
      <c r="G188" s="161"/>
      <c r="H188" s="161"/>
      <c r="I188" s="161"/>
      <c r="J188" s="161"/>
      <c r="K188" s="162"/>
    </row>
    <row r="189" spans="2:13" s="1" customFormat="1" ht="12" customHeight="1" x14ac:dyDescent="0.2">
      <c r="B189" s="49"/>
      <c r="C189" s="49">
        <v>5171</v>
      </c>
      <c r="D189" s="66">
        <v>720000</v>
      </c>
      <c r="E189" s="160" t="s">
        <v>28</v>
      </c>
      <c r="F189" s="161"/>
      <c r="G189" s="161"/>
      <c r="H189" s="161"/>
      <c r="I189" s="161"/>
      <c r="J189" s="161"/>
      <c r="K189" s="162"/>
      <c r="M189" s="4"/>
    </row>
    <row r="190" spans="2:13" s="1" customFormat="1" ht="12" customHeight="1" x14ac:dyDescent="0.2">
      <c r="B190" s="53"/>
      <c r="C190" s="53">
        <v>6121</v>
      </c>
      <c r="D190" s="97">
        <v>3500000</v>
      </c>
      <c r="E190" s="50" t="s">
        <v>208</v>
      </c>
      <c r="F190" s="61"/>
      <c r="G190" s="61"/>
      <c r="H190" s="61"/>
      <c r="I190" s="61"/>
      <c r="J190" s="61"/>
      <c r="K190" s="52"/>
      <c r="M190" s="19"/>
    </row>
    <row r="191" spans="2:13" s="1" customFormat="1" ht="12" customHeight="1" x14ac:dyDescent="0.2">
      <c r="B191" s="53"/>
      <c r="C191" s="53"/>
      <c r="D191" s="97"/>
      <c r="E191" s="112" t="s">
        <v>213</v>
      </c>
      <c r="F191" s="120"/>
      <c r="G191" s="120"/>
      <c r="H191" s="120"/>
      <c r="I191" s="120"/>
      <c r="J191" s="120"/>
      <c r="K191" s="119"/>
      <c r="M191" s="19"/>
    </row>
    <row r="192" spans="2:13" s="1" customFormat="1" ht="12" customHeight="1" x14ac:dyDescent="0.2">
      <c r="B192" s="53"/>
      <c r="C192" s="53"/>
      <c r="D192" s="48">
        <v>100000</v>
      </c>
      <c r="E192" s="169" t="s">
        <v>142</v>
      </c>
      <c r="F192" s="170"/>
      <c r="G192" s="170"/>
      <c r="H192" s="170"/>
      <c r="I192" s="170"/>
      <c r="J192" s="170"/>
      <c r="K192" s="171"/>
    </row>
    <row r="193" spans="2:14" s="1" customFormat="1" ht="12" customHeight="1" x14ac:dyDescent="0.2">
      <c r="B193" s="53" t="s">
        <v>4</v>
      </c>
      <c r="C193" s="49"/>
      <c r="D193" s="58">
        <f>SUM(D183:D192)</f>
        <v>5341000</v>
      </c>
      <c r="E193" s="160"/>
      <c r="F193" s="161"/>
      <c r="G193" s="161"/>
      <c r="H193" s="161"/>
      <c r="I193" s="161"/>
      <c r="J193" s="161"/>
      <c r="K193" s="162"/>
    </row>
    <row r="194" spans="2:14" s="3" customFormat="1" ht="12" customHeight="1" x14ac:dyDescent="0.2">
      <c r="B194" s="147" t="s">
        <v>31</v>
      </c>
      <c r="C194" s="148"/>
      <c r="D194" s="148"/>
      <c r="E194" s="148"/>
      <c r="F194" s="148"/>
      <c r="G194" s="148"/>
      <c r="H194" s="148"/>
      <c r="I194" s="148"/>
      <c r="J194" s="148"/>
      <c r="K194" s="149"/>
    </row>
    <row r="195" spans="2:14" s="1" customFormat="1" ht="12" customHeight="1" x14ac:dyDescent="0.2">
      <c r="B195" s="49">
        <v>3631</v>
      </c>
      <c r="C195" s="49">
        <v>5137</v>
      </c>
      <c r="D195" s="66">
        <v>15000</v>
      </c>
      <c r="E195" s="160" t="s">
        <v>120</v>
      </c>
      <c r="F195" s="161"/>
      <c r="G195" s="161"/>
      <c r="H195" s="161"/>
      <c r="I195" s="161"/>
      <c r="J195" s="161"/>
      <c r="K195" s="162"/>
    </row>
    <row r="196" spans="2:14" s="1" customFormat="1" ht="12" customHeight="1" x14ac:dyDescent="0.2">
      <c r="B196" s="49"/>
      <c r="C196" s="49">
        <v>5139</v>
      </c>
      <c r="D196" s="66">
        <v>10000</v>
      </c>
      <c r="E196" s="57" t="s">
        <v>20</v>
      </c>
      <c r="F196" s="51"/>
      <c r="G196" s="51"/>
      <c r="H196" s="51"/>
      <c r="I196" s="51"/>
      <c r="J196" s="51"/>
      <c r="K196" s="52"/>
    </row>
    <row r="197" spans="2:14" s="1" customFormat="1" ht="12" customHeight="1" x14ac:dyDescent="0.2">
      <c r="B197" s="49"/>
      <c r="C197" s="49">
        <v>5154</v>
      </c>
      <c r="D197" s="66">
        <v>40000</v>
      </c>
      <c r="E197" s="160" t="s">
        <v>32</v>
      </c>
      <c r="F197" s="161"/>
      <c r="G197" s="161"/>
      <c r="H197" s="161"/>
      <c r="I197" s="161"/>
      <c r="J197" s="161"/>
      <c r="K197" s="162"/>
    </row>
    <row r="198" spans="2:14" s="1" customFormat="1" ht="12" customHeight="1" x14ac:dyDescent="0.2">
      <c r="B198" s="49"/>
      <c r="C198" s="49">
        <v>5169</v>
      </c>
      <c r="D198" s="66">
        <v>280000</v>
      </c>
      <c r="E198" s="160" t="s">
        <v>33</v>
      </c>
      <c r="F198" s="161"/>
      <c r="G198" s="161"/>
      <c r="H198" s="161"/>
      <c r="I198" s="161"/>
      <c r="J198" s="161"/>
      <c r="K198" s="162"/>
    </row>
    <row r="199" spans="2:14" s="1" customFormat="1" ht="12" customHeight="1" x14ac:dyDescent="0.2">
      <c r="B199" s="49"/>
      <c r="C199" s="49">
        <v>5171</v>
      </c>
      <c r="D199" s="66">
        <v>25000</v>
      </c>
      <c r="E199" s="160" t="s">
        <v>34</v>
      </c>
      <c r="F199" s="161"/>
      <c r="G199" s="161"/>
      <c r="H199" s="161"/>
      <c r="I199" s="161"/>
      <c r="J199" s="161"/>
      <c r="K199" s="162"/>
    </row>
    <row r="200" spans="2:14" s="1" customFormat="1" ht="12" customHeight="1" x14ac:dyDescent="0.2">
      <c r="B200" s="53" t="s">
        <v>4</v>
      </c>
      <c r="C200" s="49"/>
      <c r="D200" s="47">
        <f>SUM(D195:D199)</f>
        <v>370000</v>
      </c>
      <c r="E200" s="160"/>
      <c r="F200" s="161"/>
      <c r="G200" s="161"/>
      <c r="H200" s="161"/>
      <c r="I200" s="161"/>
      <c r="J200" s="161"/>
      <c r="K200" s="162"/>
    </row>
    <row r="201" spans="2:14" s="3" customFormat="1" ht="12" customHeight="1" x14ac:dyDescent="0.2">
      <c r="B201" s="147" t="s">
        <v>35</v>
      </c>
      <c r="C201" s="148"/>
      <c r="D201" s="148"/>
      <c r="E201" s="148"/>
      <c r="F201" s="148"/>
      <c r="G201" s="148"/>
      <c r="H201" s="148"/>
      <c r="I201" s="148"/>
      <c r="J201" s="148"/>
      <c r="K201" s="149"/>
    </row>
    <row r="202" spans="2:14" s="1" customFormat="1" ht="12" customHeight="1" x14ac:dyDescent="0.2">
      <c r="B202" s="49">
        <v>3632</v>
      </c>
      <c r="C202" s="49">
        <v>5169</v>
      </c>
      <c r="D202" s="36">
        <v>40000</v>
      </c>
      <c r="E202" s="160" t="s">
        <v>183</v>
      </c>
      <c r="F202" s="161"/>
      <c r="G202" s="161"/>
      <c r="H202" s="161"/>
      <c r="I202" s="161"/>
      <c r="J202" s="161"/>
      <c r="K202" s="162"/>
    </row>
    <row r="203" spans="2:14" s="1" customFormat="1" ht="12" customHeight="1" x14ac:dyDescent="0.2">
      <c r="B203" s="53" t="s">
        <v>4</v>
      </c>
      <c r="C203" s="49"/>
      <c r="D203" s="58">
        <f>SUM(D202:D202)</f>
        <v>40000</v>
      </c>
      <c r="E203" s="160"/>
      <c r="F203" s="161"/>
      <c r="G203" s="161"/>
      <c r="H203" s="161"/>
      <c r="I203" s="161"/>
      <c r="J203" s="161"/>
      <c r="K203" s="162"/>
    </row>
    <row r="204" spans="2:14" s="3" customFormat="1" ht="12" customHeight="1" x14ac:dyDescent="0.2">
      <c r="B204" s="147" t="s">
        <v>119</v>
      </c>
      <c r="C204" s="148"/>
      <c r="D204" s="148"/>
      <c r="E204" s="148"/>
      <c r="F204" s="148"/>
      <c r="G204" s="148"/>
      <c r="H204" s="148"/>
      <c r="I204" s="148"/>
      <c r="J204" s="148"/>
      <c r="K204" s="149"/>
    </row>
    <row r="205" spans="2:14" s="1" customFormat="1" ht="12" customHeight="1" x14ac:dyDescent="0.2">
      <c r="B205" s="49">
        <v>3639</v>
      </c>
      <c r="C205" s="49">
        <v>5011</v>
      </c>
      <c r="D205" s="66">
        <v>3300000</v>
      </c>
      <c r="E205" s="160" t="s">
        <v>44</v>
      </c>
      <c r="F205" s="161"/>
      <c r="G205" s="161"/>
      <c r="H205" s="161"/>
      <c r="I205" s="161"/>
      <c r="J205" s="161"/>
      <c r="K205" s="162"/>
      <c r="M205" s="4"/>
      <c r="N205" s="4"/>
    </row>
    <row r="206" spans="2:14" s="1" customFormat="1" ht="12" customHeight="1" x14ac:dyDescent="0.2">
      <c r="B206" s="49"/>
      <c r="C206" s="49">
        <v>5021</v>
      </c>
      <c r="D206" s="66">
        <v>5000</v>
      </c>
      <c r="E206" s="160" t="s">
        <v>46</v>
      </c>
      <c r="F206" s="161"/>
      <c r="G206" s="161"/>
      <c r="H206" s="161"/>
      <c r="I206" s="161"/>
      <c r="J206" s="161"/>
      <c r="K206" s="162"/>
      <c r="M206" s="4"/>
    </row>
    <row r="207" spans="2:14" s="1" customFormat="1" ht="12" customHeight="1" x14ac:dyDescent="0.2">
      <c r="B207" s="49"/>
      <c r="C207" s="49">
        <v>5031</v>
      </c>
      <c r="D207" s="66">
        <v>835000</v>
      </c>
      <c r="E207" s="160" t="s">
        <v>42</v>
      </c>
      <c r="F207" s="161"/>
      <c r="G207" s="161"/>
      <c r="H207" s="161"/>
      <c r="I207" s="161"/>
      <c r="J207" s="161"/>
      <c r="K207" s="162"/>
    </row>
    <row r="208" spans="2:14" s="1" customFormat="1" ht="12" customHeight="1" x14ac:dyDescent="0.2">
      <c r="B208" s="49"/>
      <c r="C208" s="49">
        <v>5032</v>
      </c>
      <c r="D208" s="66">
        <v>304000</v>
      </c>
      <c r="E208" s="160" t="s">
        <v>59</v>
      </c>
      <c r="F208" s="161"/>
      <c r="G208" s="161"/>
      <c r="H208" s="161"/>
      <c r="I208" s="161"/>
      <c r="J208" s="161"/>
      <c r="K208" s="162"/>
    </row>
    <row r="209" spans="2:14" s="1" customFormat="1" ht="12" customHeight="1" x14ac:dyDescent="0.2">
      <c r="B209" s="49"/>
      <c r="C209" s="49">
        <v>5132</v>
      </c>
      <c r="D209" s="66">
        <v>90000</v>
      </c>
      <c r="E209" s="160" t="s">
        <v>122</v>
      </c>
      <c r="F209" s="161"/>
      <c r="G209" s="161"/>
      <c r="H209" s="161"/>
      <c r="I209" s="161"/>
      <c r="J209" s="161"/>
      <c r="K209" s="162"/>
    </row>
    <row r="210" spans="2:14" s="1" customFormat="1" ht="12" customHeight="1" x14ac:dyDescent="0.2">
      <c r="B210" s="49"/>
      <c r="C210" s="49">
        <v>5137</v>
      </c>
      <c r="D210" s="66">
        <v>65000</v>
      </c>
      <c r="E210" s="160" t="s">
        <v>120</v>
      </c>
      <c r="F210" s="161"/>
      <c r="G210" s="161"/>
      <c r="H210" s="161"/>
      <c r="I210" s="161"/>
      <c r="J210" s="161"/>
      <c r="K210" s="162"/>
    </row>
    <row r="211" spans="2:14" s="1" customFormat="1" ht="12" customHeight="1" x14ac:dyDescent="0.2">
      <c r="B211" s="49"/>
      <c r="C211" s="49">
        <v>5139</v>
      </c>
      <c r="D211" s="66">
        <v>200000</v>
      </c>
      <c r="E211" s="160" t="s">
        <v>20</v>
      </c>
      <c r="F211" s="161"/>
      <c r="G211" s="161"/>
      <c r="H211" s="161"/>
      <c r="I211" s="161"/>
      <c r="J211" s="161"/>
      <c r="K211" s="162"/>
    </row>
    <row r="212" spans="2:14" s="1" customFormat="1" ht="12" customHeight="1" x14ac:dyDescent="0.2">
      <c r="B212" s="49"/>
      <c r="C212" s="49">
        <v>5151</v>
      </c>
      <c r="D212" s="66">
        <v>15000</v>
      </c>
      <c r="E212" s="160" t="s">
        <v>24</v>
      </c>
      <c r="F212" s="161"/>
      <c r="G212" s="161"/>
      <c r="H212" s="161"/>
      <c r="I212" s="161"/>
      <c r="J212" s="161"/>
      <c r="K212" s="162"/>
    </row>
    <row r="213" spans="2:14" s="1" customFormat="1" ht="12" customHeight="1" x14ac:dyDescent="0.2">
      <c r="B213" s="49"/>
      <c r="C213" s="49">
        <v>5154</v>
      </c>
      <c r="D213" s="66">
        <v>60000</v>
      </c>
      <c r="E213" s="160" t="s">
        <v>26</v>
      </c>
      <c r="F213" s="161"/>
      <c r="G213" s="161"/>
      <c r="H213" s="161"/>
      <c r="I213" s="161"/>
      <c r="J213" s="161"/>
      <c r="K213" s="162"/>
    </row>
    <row r="214" spans="2:14" s="1" customFormat="1" ht="12" customHeight="1" x14ac:dyDescent="0.2">
      <c r="B214" s="49"/>
      <c r="C214" s="49">
        <v>5156</v>
      </c>
      <c r="D214" s="66">
        <v>130000</v>
      </c>
      <c r="E214" s="160" t="s">
        <v>41</v>
      </c>
      <c r="F214" s="161"/>
      <c r="G214" s="161"/>
      <c r="H214" s="161"/>
      <c r="I214" s="161"/>
      <c r="J214" s="161"/>
      <c r="K214" s="162"/>
    </row>
    <row r="215" spans="2:14" s="1" customFormat="1" ht="12" customHeight="1" x14ac:dyDescent="0.2">
      <c r="B215" s="49"/>
      <c r="C215" s="49">
        <v>5163</v>
      </c>
      <c r="D215" s="66">
        <v>70000</v>
      </c>
      <c r="E215" s="160" t="s">
        <v>73</v>
      </c>
      <c r="F215" s="161"/>
      <c r="G215" s="161"/>
      <c r="H215" s="161"/>
      <c r="I215" s="161"/>
      <c r="J215" s="161"/>
      <c r="K215" s="162"/>
    </row>
    <row r="216" spans="2:14" s="1" customFormat="1" ht="12" customHeight="1" x14ac:dyDescent="0.2">
      <c r="B216" s="49"/>
      <c r="C216" s="49">
        <v>5167</v>
      </c>
      <c r="D216" s="66">
        <v>9000</v>
      </c>
      <c r="E216" s="160" t="s">
        <v>113</v>
      </c>
      <c r="F216" s="161"/>
      <c r="G216" s="161"/>
      <c r="H216" s="161"/>
      <c r="I216" s="161"/>
      <c r="J216" s="161"/>
      <c r="K216" s="162"/>
    </row>
    <row r="217" spans="2:14" s="1" customFormat="1" ht="12" customHeight="1" x14ac:dyDescent="0.2">
      <c r="B217" s="49"/>
      <c r="C217" s="49">
        <v>5169</v>
      </c>
      <c r="D217" s="66">
        <v>100000</v>
      </c>
      <c r="E217" s="160" t="s">
        <v>13</v>
      </c>
      <c r="F217" s="161"/>
      <c r="G217" s="161"/>
      <c r="H217" s="161"/>
      <c r="I217" s="161"/>
      <c r="J217" s="161"/>
      <c r="K217" s="162"/>
    </row>
    <row r="218" spans="2:14" s="1" customFormat="1" ht="12" customHeight="1" x14ac:dyDescent="0.2">
      <c r="B218" s="49"/>
      <c r="C218" s="49">
        <v>5171</v>
      </c>
      <c r="D218" s="66">
        <v>230000</v>
      </c>
      <c r="E218" s="160" t="s">
        <v>28</v>
      </c>
      <c r="F218" s="161"/>
      <c r="G218" s="161"/>
      <c r="H218" s="161"/>
      <c r="I218" s="161"/>
      <c r="J218" s="161"/>
      <c r="K218" s="162"/>
      <c r="M218" s="4"/>
    </row>
    <row r="219" spans="2:14" s="1" customFormat="1" ht="12" customHeight="1" x14ac:dyDescent="0.2">
      <c r="B219" s="49"/>
      <c r="C219" s="49">
        <v>5173</v>
      </c>
      <c r="D219" s="66">
        <v>1000</v>
      </c>
      <c r="E219" s="57" t="s">
        <v>53</v>
      </c>
      <c r="F219" s="51"/>
      <c r="G219" s="51"/>
      <c r="H219" s="51"/>
      <c r="I219" s="51"/>
      <c r="J219" s="51"/>
      <c r="K219" s="52"/>
      <c r="M219" s="4"/>
    </row>
    <row r="220" spans="2:14" s="1" customFormat="1" ht="12" customHeight="1" x14ac:dyDescent="0.2">
      <c r="B220" s="49"/>
      <c r="C220" s="53">
        <v>6123</v>
      </c>
      <c r="D220" s="97">
        <v>300000</v>
      </c>
      <c r="E220" s="50" t="s">
        <v>127</v>
      </c>
      <c r="F220" s="61"/>
      <c r="G220" s="61"/>
      <c r="H220" s="61"/>
      <c r="I220" s="61"/>
      <c r="J220" s="61"/>
      <c r="K220" s="62"/>
      <c r="N220" s="4"/>
    </row>
    <row r="221" spans="2:14" s="1" customFormat="1" ht="12" customHeight="1" x14ac:dyDescent="0.2">
      <c r="B221" s="53" t="s">
        <v>4</v>
      </c>
      <c r="C221" s="49"/>
      <c r="D221" s="58">
        <f>SUM(D205:D220)</f>
        <v>5714000</v>
      </c>
      <c r="E221" s="160"/>
      <c r="F221" s="161"/>
      <c r="G221" s="161"/>
      <c r="H221" s="161"/>
      <c r="I221" s="161"/>
      <c r="J221" s="161"/>
      <c r="K221" s="162"/>
    </row>
    <row r="222" spans="2:14" s="1" customFormat="1" ht="12" customHeight="1" x14ac:dyDescent="0.2">
      <c r="B222" s="147" t="s">
        <v>164</v>
      </c>
      <c r="C222" s="148"/>
      <c r="D222" s="148"/>
      <c r="E222" s="148"/>
      <c r="F222" s="148"/>
      <c r="G222" s="148"/>
      <c r="H222" s="148"/>
      <c r="I222" s="148"/>
      <c r="J222" s="148"/>
      <c r="K222" s="149"/>
    </row>
    <row r="223" spans="2:14" s="1" customFormat="1" ht="12" customHeight="1" x14ac:dyDescent="0.2">
      <c r="B223" s="49">
        <v>3722</v>
      </c>
      <c r="C223" s="49">
        <v>5169</v>
      </c>
      <c r="D223" s="36">
        <v>70000</v>
      </c>
      <c r="E223" s="160" t="s">
        <v>165</v>
      </c>
      <c r="F223" s="161"/>
      <c r="G223" s="161"/>
      <c r="H223" s="161"/>
      <c r="I223" s="161"/>
      <c r="J223" s="161"/>
      <c r="K223" s="162"/>
    </row>
    <row r="224" spans="2:14" s="1" customFormat="1" ht="12" customHeight="1" x14ac:dyDescent="0.2">
      <c r="B224" s="53" t="s">
        <v>4</v>
      </c>
      <c r="C224" s="63"/>
      <c r="D224" s="58">
        <f>SUM(D223)</f>
        <v>70000</v>
      </c>
      <c r="E224" s="181"/>
      <c r="F224" s="182"/>
      <c r="G224" s="182"/>
      <c r="H224" s="182"/>
      <c r="I224" s="182"/>
      <c r="J224" s="182"/>
      <c r="K224" s="189"/>
    </row>
    <row r="225" spans="2:14" s="3" customFormat="1" ht="12" customHeight="1" x14ac:dyDescent="0.2">
      <c r="B225" s="147" t="s">
        <v>36</v>
      </c>
      <c r="C225" s="148"/>
      <c r="D225" s="148"/>
      <c r="E225" s="148"/>
      <c r="F225" s="148"/>
      <c r="G225" s="148"/>
      <c r="H225" s="148"/>
      <c r="I225" s="148"/>
      <c r="J225" s="148"/>
      <c r="K225" s="149"/>
    </row>
    <row r="226" spans="2:14" s="1" customFormat="1" ht="12" customHeight="1" x14ac:dyDescent="0.2">
      <c r="B226" s="49">
        <v>3729</v>
      </c>
      <c r="C226" s="49">
        <v>5169</v>
      </c>
      <c r="D226" s="36">
        <v>300000</v>
      </c>
      <c r="E226" s="160" t="s">
        <v>37</v>
      </c>
      <c r="F226" s="161"/>
      <c r="G226" s="161"/>
      <c r="H226" s="161"/>
      <c r="I226" s="161"/>
      <c r="J226" s="161"/>
      <c r="K226" s="162"/>
    </row>
    <row r="227" spans="2:14" s="1" customFormat="1" ht="12" customHeight="1" x14ac:dyDescent="0.2">
      <c r="B227" s="53" t="s">
        <v>4</v>
      </c>
      <c r="C227" s="49"/>
      <c r="D227" s="58">
        <f>SUM(D226)</f>
        <v>300000</v>
      </c>
      <c r="E227" s="160"/>
      <c r="F227" s="161"/>
      <c r="G227" s="161"/>
      <c r="H227" s="161"/>
      <c r="I227" s="161"/>
      <c r="J227" s="161"/>
      <c r="K227" s="162"/>
    </row>
    <row r="228" spans="2:14" s="3" customFormat="1" ht="12" customHeight="1" x14ac:dyDescent="0.2">
      <c r="B228" s="147" t="s">
        <v>38</v>
      </c>
      <c r="C228" s="148"/>
      <c r="D228" s="148"/>
      <c r="E228" s="148"/>
      <c r="F228" s="148"/>
      <c r="G228" s="148"/>
      <c r="H228" s="148"/>
      <c r="I228" s="148"/>
      <c r="J228" s="148"/>
      <c r="K228" s="149"/>
    </row>
    <row r="229" spans="2:14" s="1" customFormat="1" ht="12" customHeight="1" x14ac:dyDescent="0.2">
      <c r="B229" s="49">
        <v>3745</v>
      </c>
      <c r="C229" s="49">
        <v>5137</v>
      </c>
      <c r="D229" s="66">
        <v>40000</v>
      </c>
      <c r="E229" s="160" t="s">
        <v>120</v>
      </c>
      <c r="F229" s="161"/>
      <c r="G229" s="161"/>
      <c r="H229" s="161"/>
      <c r="I229" s="161"/>
      <c r="J229" s="161"/>
      <c r="K229" s="162"/>
    </row>
    <row r="230" spans="2:14" s="1" customFormat="1" ht="12" customHeight="1" x14ac:dyDescent="0.2">
      <c r="B230" s="49"/>
      <c r="C230" s="49">
        <v>5139</v>
      </c>
      <c r="D230" s="66">
        <v>160000</v>
      </c>
      <c r="E230" s="160" t="s">
        <v>20</v>
      </c>
      <c r="F230" s="161"/>
      <c r="G230" s="161"/>
      <c r="H230" s="161"/>
      <c r="I230" s="161"/>
      <c r="J230" s="161"/>
      <c r="K230" s="162"/>
    </row>
    <row r="231" spans="2:14" s="1" customFormat="1" ht="12" customHeight="1" x14ac:dyDescent="0.2">
      <c r="B231" s="49"/>
      <c r="C231" s="49">
        <v>5166</v>
      </c>
      <c r="D231" s="66">
        <v>120000</v>
      </c>
      <c r="E231" s="160" t="s">
        <v>39</v>
      </c>
      <c r="F231" s="161"/>
      <c r="G231" s="161"/>
      <c r="H231" s="161"/>
      <c r="I231" s="161"/>
      <c r="J231" s="161"/>
      <c r="K231" s="162"/>
      <c r="M231" s="4"/>
    </row>
    <row r="232" spans="2:14" s="1" customFormat="1" ht="12" customHeight="1" x14ac:dyDescent="0.2">
      <c r="B232" s="49"/>
      <c r="C232" s="49">
        <v>5169</v>
      </c>
      <c r="D232" s="66">
        <v>5000000</v>
      </c>
      <c r="E232" s="160" t="s">
        <v>13</v>
      </c>
      <c r="F232" s="161"/>
      <c r="G232" s="161"/>
      <c r="H232" s="161"/>
      <c r="I232" s="161"/>
      <c r="J232" s="161"/>
      <c r="K232" s="162"/>
      <c r="M232" s="29"/>
      <c r="N232" s="4"/>
    </row>
    <row r="233" spans="2:14" s="1" customFormat="1" ht="12" customHeight="1" x14ac:dyDescent="0.2">
      <c r="B233" s="49"/>
      <c r="C233" s="49"/>
      <c r="D233" s="36">
        <v>633000</v>
      </c>
      <c r="E233" s="157" t="s">
        <v>162</v>
      </c>
      <c r="F233" s="158"/>
      <c r="G233" s="158"/>
      <c r="H233" s="158"/>
      <c r="I233" s="158"/>
      <c r="J233" s="158"/>
      <c r="K233" s="159"/>
      <c r="M233" s="19"/>
    </row>
    <row r="234" spans="2:14" s="1" customFormat="1" ht="12" customHeight="1" x14ac:dyDescent="0.2">
      <c r="B234" s="49"/>
      <c r="C234" s="49"/>
      <c r="D234" s="36">
        <v>445000</v>
      </c>
      <c r="E234" s="160" t="s">
        <v>139</v>
      </c>
      <c r="F234" s="161"/>
      <c r="G234" s="161"/>
      <c r="H234" s="161"/>
      <c r="I234" s="161"/>
      <c r="J234" s="161"/>
      <c r="K234" s="162"/>
      <c r="M234" s="19"/>
    </row>
    <row r="235" spans="2:14" s="1" customFormat="1" ht="12" customHeight="1" x14ac:dyDescent="0.2">
      <c r="B235" s="49"/>
      <c r="C235" s="49"/>
      <c r="D235" s="36">
        <v>153001</v>
      </c>
      <c r="E235" s="127" t="s">
        <v>225</v>
      </c>
      <c r="F235" s="128"/>
      <c r="G235" s="128"/>
      <c r="H235" s="128"/>
      <c r="I235" s="128"/>
      <c r="J235" s="128"/>
      <c r="K235" s="129"/>
      <c r="M235" s="19"/>
    </row>
    <row r="236" spans="2:14" s="1" customFormat="1" ht="12" customHeight="1" x14ac:dyDescent="0.2">
      <c r="B236" s="49"/>
      <c r="C236" s="49"/>
      <c r="D236" s="36"/>
      <c r="E236" s="130" t="s">
        <v>226</v>
      </c>
      <c r="F236" s="131"/>
      <c r="G236" s="131"/>
      <c r="H236" s="131"/>
      <c r="I236" s="131"/>
      <c r="J236" s="131"/>
      <c r="K236" s="132"/>
      <c r="M236" s="19"/>
    </row>
    <row r="237" spans="2:14" s="1" customFormat="1" ht="12" customHeight="1" x14ac:dyDescent="0.2">
      <c r="B237" s="49"/>
      <c r="C237" s="49"/>
      <c r="D237" s="36"/>
      <c r="E237" s="130" t="s">
        <v>227</v>
      </c>
      <c r="F237" s="131"/>
      <c r="G237" s="131"/>
      <c r="H237" s="131"/>
      <c r="I237" s="131"/>
      <c r="J237" s="131"/>
      <c r="K237" s="132"/>
      <c r="M237" s="19"/>
    </row>
    <row r="238" spans="2:14" s="1" customFormat="1" ht="12" customHeight="1" x14ac:dyDescent="0.2">
      <c r="B238" s="49"/>
      <c r="C238" s="49">
        <v>5171</v>
      </c>
      <c r="D238" s="36">
        <v>350000</v>
      </c>
      <c r="E238" s="160" t="s">
        <v>28</v>
      </c>
      <c r="F238" s="161"/>
      <c r="G238" s="161"/>
      <c r="H238" s="161"/>
      <c r="I238" s="161"/>
      <c r="J238" s="161"/>
      <c r="K238" s="162"/>
    </row>
    <row r="239" spans="2:14" s="1" customFormat="1" ht="12" customHeight="1" x14ac:dyDescent="0.2">
      <c r="B239" s="49"/>
      <c r="C239" s="53">
        <v>6121</v>
      </c>
      <c r="D239" s="48">
        <v>200000</v>
      </c>
      <c r="E239" s="83" t="s">
        <v>106</v>
      </c>
      <c r="F239" s="81"/>
      <c r="G239" s="81"/>
      <c r="H239" s="81"/>
      <c r="I239" s="81"/>
      <c r="J239" s="81"/>
      <c r="K239" s="82"/>
    </row>
    <row r="240" spans="2:14" s="1" customFormat="1" ht="12" customHeight="1" x14ac:dyDescent="0.2">
      <c r="B240" s="49"/>
      <c r="C240" s="53"/>
      <c r="D240" s="97">
        <v>150000</v>
      </c>
      <c r="E240" s="83" t="s">
        <v>166</v>
      </c>
      <c r="F240" s="64"/>
      <c r="G240" s="64"/>
      <c r="H240" s="64"/>
      <c r="I240" s="64"/>
      <c r="J240" s="64"/>
      <c r="K240" s="65"/>
      <c r="M240" s="10"/>
    </row>
    <row r="241" spans="2:11" s="1" customFormat="1" ht="12" customHeight="1" x14ac:dyDescent="0.2">
      <c r="B241" s="49"/>
      <c r="C241" s="53"/>
      <c r="D241" s="97">
        <v>10000</v>
      </c>
      <c r="E241" s="175" t="s">
        <v>128</v>
      </c>
      <c r="F241" s="176"/>
      <c r="G241" s="176"/>
      <c r="H241" s="176"/>
      <c r="I241" s="176"/>
      <c r="J241" s="176"/>
      <c r="K241" s="177"/>
    </row>
    <row r="242" spans="2:11" s="1" customFormat="1" ht="12" customHeight="1" x14ac:dyDescent="0.2">
      <c r="B242" s="49"/>
      <c r="C242" s="53"/>
      <c r="D242" s="48">
        <v>300000</v>
      </c>
      <c r="E242" s="172" t="s">
        <v>184</v>
      </c>
      <c r="F242" s="173"/>
      <c r="G242" s="173"/>
      <c r="H242" s="173"/>
      <c r="I242" s="173"/>
      <c r="J242" s="173"/>
      <c r="K242" s="174"/>
    </row>
    <row r="243" spans="2:11" s="1" customFormat="1" ht="12" customHeight="1" x14ac:dyDescent="0.2">
      <c r="B243" s="49"/>
      <c r="C243" s="53"/>
      <c r="D243" s="48"/>
      <c r="E243" s="130" t="s">
        <v>207</v>
      </c>
      <c r="F243" s="131"/>
      <c r="G243" s="131"/>
      <c r="H243" s="131"/>
      <c r="I243" s="131"/>
      <c r="J243" s="131"/>
      <c r="K243" s="132"/>
    </row>
    <row r="244" spans="2:11" s="1" customFormat="1" ht="12" customHeight="1" x14ac:dyDescent="0.2">
      <c r="B244" s="53" t="s">
        <v>4</v>
      </c>
      <c r="C244" s="49"/>
      <c r="D244" s="47">
        <f>SUM(D229:D243)</f>
        <v>7561001</v>
      </c>
      <c r="E244" s="160"/>
      <c r="F244" s="161"/>
      <c r="G244" s="161"/>
      <c r="H244" s="161"/>
      <c r="I244" s="161"/>
      <c r="J244" s="161"/>
      <c r="K244" s="162"/>
    </row>
    <row r="245" spans="2:11" s="1" customFormat="1" ht="12" customHeight="1" x14ac:dyDescent="0.2">
      <c r="B245" s="147" t="s">
        <v>149</v>
      </c>
      <c r="C245" s="148"/>
      <c r="D245" s="148"/>
      <c r="E245" s="148"/>
      <c r="F245" s="148"/>
      <c r="G245" s="148"/>
      <c r="H245" s="148"/>
      <c r="I245" s="148"/>
      <c r="J245" s="148"/>
      <c r="K245" s="149"/>
    </row>
    <row r="246" spans="2:11" s="1" customFormat="1" ht="12" customHeight="1" x14ac:dyDescent="0.2">
      <c r="B246" s="49">
        <v>4324</v>
      </c>
      <c r="C246" s="49">
        <v>5011</v>
      </c>
      <c r="D246" s="66">
        <v>900000</v>
      </c>
      <c r="E246" s="161" t="s">
        <v>150</v>
      </c>
      <c r="F246" s="161"/>
      <c r="G246" s="161"/>
      <c r="H246" s="161"/>
      <c r="I246" s="161"/>
      <c r="J246" s="161"/>
      <c r="K246" s="162"/>
    </row>
    <row r="247" spans="2:11" s="1" customFormat="1" ht="12" customHeight="1" x14ac:dyDescent="0.2">
      <c r="B247" s="67"/>
      <c r="C247" s="49">
        <v>5031</v>
      </c>
      <c r="D247" s="66">
        <v>224000</v>
      </c>
      <c r="E247" s="161" t="s">
        <v>151</v>
      </c>
      <c r="F247" s="161"/>
      <c r="G247" s="161"/>
      <c r="H247" s="161"/>
      <c r="I247" s="161"/>
      <c r="J247" s="161"/>
      <c r="K247" s="162"/>
    </row>
    <row r="248" spans="2:11" s="1" customFormat="1" ht="12" customHeight="1" x14ac:dyDescent="0.2">
      <c r="B248" s="67"/>
      <c r="C248" s="49">
        <v>5032</v>
      </c>
      <c r="D248" s="66">
        <v>81000</v>
      </c>
      <c r="E248" s="161" t="s">
        <v>152</v>
      </c>
      <c r="F248" s="161"/>
      <c r="G248" s="161"/>
      <c r="H248" s="161"/>
      <c r="I248" s="161"/>
      <c r="J248" s="161"/>
      <c r="K248" s="162"/>
    </row>
    <row r="249" spans="2:11" s="1" customFormat="1" ht="12" customHeight="1" x14ac:dyDescent="0.2">
      <c r="B249" s="67"/>
      <c r="C249" s="49">
        <v>5139</v>
      </c>
      <c r="D249" s="66">
        <v>16000</v>
      </c>
      <c r="E249" s="161" t="s">
        <v>153</v>
      </c>
      <c r="F249" s="161"/>
      <c r="G249" s="161"/>
      <c r="H249" s="161"/>
      <c r="I249" s="161"/>
      <c r="J249" s="161"/>
      <c r="K249" s="162"/>
    </row>
    <row r="250" spans="2:11" s="1" customFormat="1" ht="12" customHeight="1" x14ac:dyDescent="0.2">
      <c r="B250" s="67"/>
      <c r="C250" s="49">
        <v>5161</v>
      </c>
      <c r="D250" s="66">
        <v>2000</v>
      </c>
      <c r="E250" s="161" t="s">
        <v>154</v>
      </c>
      <c r="F250" s="161"/>
      <c r="G250" s="161"/>
      <c r="H250" s="161"/>
      <c r="I250" s="161"/>
      <c r="J250" s="161"/>
      <c r="K250" s="162"/>
    </row>
    <row r="251" spans="2:11" s="1" customFormat="1" ht="12" customHeight="1" x14ac:dyDescent="0.2">
      <c r="B251" s="67"/>
      <c r="C251" s="49">
        <v>5162</v>
      </c>
      <c r="D251" s="66">
        <v>10000</v>
      </c>
      <c r="E251" s="161" t="s">
        <v>155</v>
      </c>
      <c r="F251" s="161"/>
      <c r="G251" s="161"/>
      <c r="H251" s="161"/>
      <c r="I251" s="161"/>
      <c r="J251" s="161"/>
      <c r="K251" s="162"/>
    </row>
    <row r="252" spans="2:11" s="1" customFormat="1" ht="12" customHeight="1" x14ac:dyDescent="0.2">
      <c r="B252" s="67"/>
      <c r="C252" s="49">
        <v>5167</v>
      </c>
      <c r="D252" s="66">
        <v>50000</v>
      </c>
      <c r="E252" s="161" t="s">
        <v>156</v>
      </c>
      <c r="F252" s="161"/>
      <c r="G252" s="161"/>
      <c r="H252" s="161"/>
      <c r="I252" s="161"/>
      <c r="J252" s="161"/>
      <c r="K252" s="162"/>
    </row>
    <row r="253" spans="2:11" s="1" customFormat="1" ht="12" customHeight="1" x14ac:dyDescent="0.2">
      <c r="B253" s="67"/>
      <c r="C253" s="49">
        <v>5169</v>
      </c>
      <c r="D253" s="66">
        <v>8000</v>
      </c>
      <c r="E253" s="161" t="s">
        <v>157</v>
      </c>
      <c r="F253" s="161"/>
      <c r="G253" s="161"/>
      <c r="H253" s="161"/>
      <c r="I253" s="161"/>
      <c r="J253" s="161"/>
      <c r="K253" s="162"/>
    </row>
    <row r="254" spans="2:11" s="1" customFormat="1" ht="12" customHeight="1" x14ac:dyDescent="0.2">
      <c r="B254" s="67"/>
      <c r="C254" s="49">
        <v>5173</v>
      </c>
      <c r="D254" s="66">
        <v>9000</v>
      </c>
      <c r="E254" s="51" t="s">
        <v>158</v>
      </c>
      <c r="F254" s="51"/>
      <c r="G254" s="51"/>
      <c r="H254" s="51"/>
      <c r="I254" s="51"/>
      <c r="J254" s="51"/>
      <c r="K254" s="52"/>
    </row>
    <row r="255" spans="2:11" s="1" customFormat="1" ht="12" customHeight="1" x14ac:dyDescent="0.2">
      <c r="B255" s="53" t="s">
        <v>4</v>
      </c>
      <c r="C255" s="49"/>
      <c r="D255" s="47">
        <f>SUM(D246:D254)</f>
        <v>1300000</v>
      </c>
      <c r="E255" s="51"/>
      <c r="F255" s="51"/>
      <c r="G255" s="51"/>
      <c r="H255" s="51"/>
      <c r="I255" s="51"/>
      <c r="J255" s="51"/>
      <c r="K255" s="52"/>
    </row>
    <row r="256" spans="2:11" s="3" customFormat="1" ht="12" customHeight="1" x14ac:dyDescent="0.2">
      <c r="B256" s="147" t="s">
        <v>111</v>
      </c>
      <c r="C256" s="148"/>
      <c r="D256" s="148"/>
      <c r="E256" s="148"/>
      <c r="F256" s="148"/>
      <c r="G256" s="148"/>
      <c r="H256" s="148"/>
      <c r="I256" s="148"/>
      <c r="J256" s="148"/>
      <c r="K256" s="149"/>
    </row>
    <row r="257" spans="2:20" s="1" customFormat="1" ht="12" customHeight="1" x14ac:dyDescent="0.2">
      <c r="B257" s="49">
        <v>4339</v>
      </c>
      <c r="C257" s="49">
        <v>5493</v>
      </c>
      <c r="D257" s="36">
        <v>10000</v>
      </c>
      <c r="E257" s="160" t="s">
        <v>104</v>
      </c>
      <c r="F257" s="161"/>
      <c r="G257" s="161"/>
      <c r="H257" s="161"/>
      <c r="I257" s="161"/>
      <c r="J257" s="161"/>
      <c r="K257" s="162"/>
    </row>
    <row r="258" spans="2:20" s="1" customFormat="1" ht="12" customHeight="1" x14ac:dyDescent="0.2">
      <c r="B258" s="53" t="s">
        <v>4</v>
      </c>
      <c r="C258" s="49"/>
      <c r="D258" s="47">
        <f>SUM(D257)</f>
        <v>10000</v>
      </c>
      <c r="E258" s="160"/>
      <c r="F258" s="161"/>
      <c r="G258" s="161"/>
      <c r="H258" s="161"/>
      <c r="I258" s="161"/>
      <c r="J258" s="161"/>
      <c r="K258" s="162"/>
    </row>
    <row r="259" spans="2:20" s="3" customFormat="1" ht="12" customHeight="1" x14ac:dyDescent="0.2">
      <c r="B259" s="147" t="s">
        <v>72</v>
      </c>
      <c r="C259" s="148"/>
      <c r="D259" s="148"/>
      <c r="E259" s="148"/>
      <c r="F259" s="148"/>
      <c r="G259" s="148"/>
      <c r="H259" s="148"/>
      <c r="I259" s="148"/>
      <c r="J259" s="148"/>
      <c r="K259" s="149"/>
    </row>
    <row r="260" spans="2:20" s="1" customFormat="1" ht="12" customHeight="1" x14ac:dyDescent="0.2">
      <c r="B260" s="49">
        <v>4351</v>
      </c>
      <c r="C260" s="49">
        <v>5229</v>
      </c>
      <c r="D260" s="36">
        <v>10000</v>
      </c>
      <c r="E260" s="160" t="s">
        <v>105</v>
      </c>
      <c r="F260" s="161"/>
      <c r="G260" s="161"/>
      <c r="H260" s="161"/>
      <c r="I260" s="161"/>
      <c r="J260" s="161"/>
      <c r="K260" s="162"/>
    </row>
    <row r="261" spans="2:20" s="1" customFormat="1" ht="12" customHeight="1" x14ac:dyDescent="0.2">
      <c r="B261" s="53" t="s">
        <v>4</v>
      </c>
      <c r="C261" s="49"/>
      <c r="D261" s="47">
        <f>SUM(D260)</f>
        <v>10000</v>
      </c>
      <c r="E261" s="160"/>
      <c r="F261" s="161"/>
      <c r="G261" s="161"/>
      <c r="H261" s="161"/>
      <c r="I261" s="161"/>
      <c r="J261" s="161"/>
      <c r="K261" s="162"/>
    </row>
    <row r="262" spans="2:20" s="3" customFormat="1" ht="12" customHeight="1" x14ac:dyDescent="0.2">
      <c r="B262" s="147" t="s">
        <v>40</v>
      </c>
      <c r="C262" s="148"/>
      <c r="D262" s="148"/>
      <c r="E262" s="148"/>
      <c r="F262" s="148"/>
      <c r="G262" s="148"/>
      <c r="H262" s="148"/>
      <c r="I262" s="148"/>
      <c r="J262" s="148"/>
      <c r="K262" s="149"/>
    </row>
    <row r="263" spans="2:20" s="1" customFormat="1" ht="12" customHeight="1" x14ac:dyDescent="0.2">
      <c r="B263" s="49">
        <v>5212</v>
      </c>
      <c r="C263" s="49">
        <v>5154</v>
      </c>
      <c r="D263" s="66">
        <v>37000</v>
      </c>
      <c r="E263" s="160" t="s">
        <v>107</v>
      </c>
      <c r="F263" s="161"/>
      <c r="G263" s="161"/>
      <c r="H263" s="161"/>
      <c r="I263" s="161"/>
      <c r="J263" s="161"/>
      <c r="K263" s="162"/>
      <c r="M263" s="11"/>
      <c r="N263" s="22"/>
      <c r="O263" s="11"/>
      <c r="P263" s="11"/>
      <c r="Q263" s="11"/>
      <c r="R263" s="11"/>
      <c r="S263" s="11"/>
      <c r="T263" s="11"/>
    </row>
    <row r="264" spans="2:20" s="1" customFormat="1" ht="12" customHeight="1" x14ac:dyDescent="0.2">
      <c r="B264" s="49"/>
      <c r="C264" s="49">
        <v>5169</v>
      </c>
      <c r="D264" s="66">
        <v>30000</v>
      </c>
      <c r="E264" s="57" t="s">
        <v>13</v>
      </c>
      <c r="F264" s="51"/>
      <c r="G264" s="51"/>
      <c r="H264" s="51"/>
      <c r="I264" s="51"/>
      <c r="J264" s="51"/>
      <c r="K264" s="52"/>
      <c r="M264" s="11"/>
      <c r="N264" s="22"/>
      <c r="O264" s="11"/>
      <c r="P264" s="11"/>
      <c r="Q264" s="11"/>
      <c r="R264" s="11"/>
      <c r="S264" s="11"/>
      <c r="T264" s="11"/>
    </row>
    <row r="265" spans="2:20" s="1" customFormat="1" ht="12" customHeight="1" x14ac:dyDescent="0.2">
      <c r="B265" s="49"/>
      <c r="C265" s="49">
        <v>5171</v>
      </c>
      <c r="D265" s="66">
        <v>20000</v>
      </c>
      <c r="E265" s="160" t="s">
        <v>108</v>
      </c>
      <c r="F265" s="161"/>
      <c r="G265" s="161"/>
      <c r="H265" s="161"/>
      <c r="I265" s="161"/>
      <c r="J265" s="161"/>
      <c r="K265" s="162"/>
      <c r="M265" s="11"/>
      <c r="N265" s="11"/>
      <c r="O265" s="11"/>
      <c r="P265" s="11"/>
      <c r="Q265" s="11"/>
      <c r="R265" s="11"/>
      <c r="S265" s="11"/>
      <c r="T265" s="11"/>
    </row>
    <row r="266" spans="2:20" s="1" customFormat="1" ht="12" x14ac:dyDescent="0.2">
      <c r="B266" s="53" t="s">
        <v>4</v>
      </c>
      <c r="C266" s="49"/>
      <c r="D266" s="58">
        <f>SUM(D263:D265)</f>
        <v>87000</v>
      </c>
      <c r="E266" s="181"/>
      <c r="F266" s="182"/>
      <c r="G266" s="182"/>
      <c r="H266" s="182"/>
      <c r="I266" s="182"/>
      <c r="J266" s="182"/>
      <c r="K266" s="189"/>
      <c r="M266" s="13"/>
      <c r="N266" s="12"/>
      <c r="O266" s="12"/>
      <c r="P266" s="12"/>
      <c r="Q266" s="12"/>
      <c r="R266" s="11"/>
      <c r="S266" s="11"/>
      <c r="T266" s="11"/>
    </row>
    <row r="267" spans="2:20" s="3" customFormat="1" ht="12" customHeight="1" x14ac:dyDescent="0.2">
      <c r="B267" s="68" t="s">
        <v>80</v>
      </c>
      <c r="C267" s="69"/>
      <c r="D267" s="70"/>
      <c r="E267" s="70"/>
      <c r="F267" s="70"/>
      <c r="G267" s="69" t="s">
        <v>60</v>
      </c>
      <c r="H267" s="69"/>
      <c r="I267" s="69"/>
      <c r="J267" s="69"/>
      <c r="K267" s="71"/>
      <c r="M267" s="11"/>
      <c r="N267" s="113"/>
      <c r="O267" s="113"/>
      <c r="P267" s="113"/>
      <c r="Q267" s="11"/>
      <c r="R267" s="12"/>
      <c r="S267" s="12"/>
      <c r="T267" s="12"/>
    </row>
    <row r="268" spans="2:20" s="1" customFormat="1" ht="12" x14ac:dyDescent="0.2">
      <c r="B268" s="49">
        <v>5512</v>
      </c>
      <c r="C268" s="49">
        <v>5132</v>
      </c>
      <c r="D268" s="36">
        <f>H268+J268</f>
        <v>254000</v>
      </c>
      <c r="E268" s="160" t="s">
        <v>122</v>
      </c>
      <c r="F268" s="161"/>
      <c r="G268" s="161"/>
      <c r="H268" s="39">
        <v>50000</v>
      </c>
      <c r="I268" s="39"/>
      <c r="J268" s="39">
        <v>204000</v>
      </c>
      <c r="K268" s="72"/>
      <c r="M268" s="11"/>
      <c r="N268" s="114"/>
      <c r="O268" s="114"/>
      <c r="P268" s="114"/>
      <c r="Q268" s="11"/>
      <c r="R268" s="11"/>
      <c r="S268" s="11"/>
      <c r="T268" s="11"/>
    </row>
    <row r="269" spans="2:20" s="1" customFormat="1" ht="12" x14ac:dyDescent="0.2">
      <c r="B269" s="49"/>
      <c r="C269" s="49"/>
      <c r="D269" s="36"/>
      <c r="E269" s="112" t="s">
        <v>124</v>
      </c>
      <c r="F269" s="111"/>
      <c r="G269" s="111"/>
      <c r="H269" s="118">
        <v>36000</v>
      </c>
      <c r="I269" s="39"/>
      <c r="J269" s="118">
        <v>140000</v>
      </c>
      <c r="K269" s="72"/>
      <c r="M269" s="11"/>
      <c r="N269" s="115"/>
      <c r="O269" s="114"/>
      <c r="P269" s="115"/>
      <c r="Q269" s="11"/>
      <c r="R269" s="11"/>
      <c r="S269" s="11"/>
      <c r="T269" s="11"/>
    </row>
    <row r="270" spans="2:20" s="1" customFormat="1" ht="12" x14ac:dyDescent="0.2">
      <c r="B270" s="49"/>
      <c r="C270" s="49">
        <v>5137</v>
      </c>
      <c r="D270" s="36">
        <f>H270+J270</f>
        <v>113000</v>
      </c>
      <c r="E270" s="160" t="s">
        <v>120</v>
      </c>
      <c r="F270" s="161"/>
      <c r="G270" s="161"/>
      <c r="H270" s="39">
        <v>7000</v>
      </c>
      <c r="I270" s="39"/>
      <c r="J270" s="39">
        <v>106000</v>
      </c>
      <c r="K270" s="73"/>
      <c r="M270" s="11"/>
      <c r="N270" s="114"/>
      <c r="O270" s="114"/>
      <c r="P270" s="114"/>
      <c r="Q270" s="11"/>
      <c r="R270" s="11"/>
      <c r="S270" s="11"/>
      <c r="T270" s="11"/>
    </row>
    <row r="271" spans="2:20" s="1" customFormat="1" ht="12" x14ac:dyDescent="0.2">
      <c r="B271" s="49"/>
      <c r="C271" s="49"/>
      <c r="D271" s="36"/>
      <c r="E271" s="112" t="s">
        <v>124</v>
      </c>
      <c r="F271" s="111"/>
      <c r="G271" s="64"/>
      <c r="H271" s="118"/>
      <c r="I271" s="39"/>
      <c r="J271" s="118">
        <v>50000</v>
      </c>
      <c r="K271" s="73"/>
      <c r="M271" s="11"/>
      <c r="N271" s="115"/>
      <c r="O271" s="114"/>
      <c r="P271" s="115"/>
      <c r="Q271" s="11"/>
      <c r="R271" s="11"/>
      <c r="S271" s="11"/>
      <c r="T271" s="11"/>
    </row>
    <row r="272" spans="2:20" s="1" customFormat="1" ht="12" x14ac:dyDescent="0.2">
      <c r="B272" s="49"/>
      <c r="C272" s="49">
        <v>5139</v>
      </c>
      <c r="D272" s="36">
        <f>H272+J272</f>
        <v>69000</v>
      </c>
      <c r="E272" s="110" t="s">
        <v>23</v>
      </c>
      <c r="F272" s="111"/>
      <c r="G272" s="111"/>
      <c r="H272" s="39">
        <v>15000</v>
      </c>
      <c r="I272" s="39"/>
      <c r="J272" s="39">
        <v>54000</v>
      </c>
      <c r="K272" s="73"/>
      <c r="M272" s="11"/>
      <c r="N272" s="114"/>
      <c r="O272" s="114"/>
      <c r="P272" s="114"/>
      <c r="Q272" s="11"/>
      <c r="R272" s="11"/>
      <c r="S272" s="11"/>
      <c r="T272" s="11"/>
    </row>
    <row r="273" spans="2:20" s="1" customFormat="1" ht="12" x14ac:dyDescent="0.2">
      <c r="B273" s="49"/>
      <c r="C273" s="49">
        <v>5151</v>
      </c>
      <c r="D273" s="36">
        <f t="shared" ref="D273:D283" si="0">H273+J273</f>
        <v>33000</v>
      </c>
      <c r="E273" s="160" t="s">
        <v>24</v>
      </c>
      <c r="F273" s="161"/>
      <c r="G273" s="161"/>
      <c r="H273" s="39">
        <v>11000</v>
      </c>
      <c r="I273" s="39"/>
      <c r="J273" s="39">
        <v>22000</v>
      </c>
      <c r="K273" s="73"/>
      <c r="M273" s="11"/>
      <c r="N273" s="114"/>
      <c r="O273" s="114"/>
      <c r="P273" s="114"/>
      <c r="Q273" s="11"/>
      <c r="R273" s="11"/>
      <c r="S273" s="11"/>
      <c r="T273" s="11"/>
    </row>
    <row r="274" spans="2:20" s="1" customFormat="1" ht="12" x14ac:dyDescent="0.2">
      <c r="B274" s="49"/>
      <c r="C274" s="49">
        <v>5153</v>
      </c>
      <c r="D274" s="36">
        <f t="shared" si="0"/>
        <v>139000</v>
      </c>
      <c r="E274" s="160" t="s">
        <v>25</v>
      </c>
      <c r="F274" s="161"/>
      <c r="G274" s="161"/>
      <c r="H274" s="39">
        <v>50000</v>
      </c>
      <c r="I274" s="39"/>
      <c r="J274" s="39">
        <v>89000</v>
      </c>
      <c r="K274" s="73"/>
      <c r="M274" s="11"/>
      <c r="N274" s="114"/>
      <c r="O274" s="114"/>
      <c r="P274" s="114"/>
      <c r="Q274" s="11"/>
      <c r="R274" s="11"/>
      <c r="S274" s="11"/>
      <c r="T274" s="11"/>
    </row>
    <row r="275" spans="2:20" s="1" customFormat="1" ht="12" x14ac:dyDescent="0.2">
      <c r="B275" s="49"/>
      <c r="C275" s="49">
        <v>5154</v>
      </c>
      <c r="D275" s="36">
        <f t="shared" si="0"/>
        <v>79000</v>
      </c>
      <c r="E275" s="160" t="s">
        <v>26</v>
      </c>
      <c r="F275" s="161"/>
      <c r="G275" s="161"/>
      <c r="H275" s="39">
        <v>27000</v>
      </c>
      <c r="I275" s="39"/>
      <c r="J275" s="39">
        <v>52000</v>
      </c>
      <c r="K275" s="73"/>
      <c r="M275" s="12"/>
      <c r="N275" s="114"/>
      <c r="O275" s="114"/>
      <c r="P275" s="114"/>
      <c r="Q275" s="12"/>
      <c r="R275" s="11"/>
      <c r="S275" s="11"/>
      <c r="T275" s="11"/>
    </row>
    <row r="276" spans="2:20" s="1" customFormat="1" ht="12" x14ac:dyDescent="0.2">
      <c r="B276" s="49"/>
      <c r="C276" s="49">
        <v>5156</v>
      </c>
      <c r="D276" s="36">
        <f t="shared" si="0"/>
        <v>26000</v>
      </c>
      <c r="E276" s="160" t="s">
        <v>41</v>
      </c>
      <c r="F276" s="161"/>
      <c r="G276" s="161"/>
      <c r="H276" s="39">
        <v>10000</v>
      </c>
      <c r="I276" s="39"/>
      <c r="J276" s="39">
        <v>16000</v>
      </c>
      <c r="K276" s="73"/>
      <c r="M276" s="11"/>
      <c r="N276" s="114"/>
      <c r="O276" s="114"/>
      <c r="P276" s="114"/>
      <c r="Q276" s="11"/>
      <c r="R276" s="11"/>
      <c r="S276" s="11"/>
      <c r="T276" s="11"/>
    </row>
    <row r="277" spans="2:20" s="1" customFormat="1" ht="12" x14ac:dyDescent="0.2">
      <c r="B277" s="49"/>
      <c r="C277" s="49">
        <v>5162</v>
      </c>
      <c r="D277" s="36">
        <f t="shared" si="0"/>
        <v>10000</v>
      </c>
      <c r="E277" s="110" t="s">
        <v>50</v>
      </c>
      <c r="F277" s="111"/>
      <c r="G277" s="111"/>
      <c r="H277" s="39"/>
      <c r="I277" s="39"/>
      <c r="J277" s="39">
        <v>10000</v>
      </c>
      <c r="K277" s="73"/>
      <c r="M277" s="11"/>
      <c r="N277" s="114"/>
      <c r="O277" s="114"/>
      <c r="P277" s="114"/>
      <c r="Q277" s="11"/>
      <c r="R277" s="11"/>
      <c r="S277" s="11"/>
      <c r="T277" s="11"/>
    </row>
    <row r="278" spans="2:20" s="1" customFormat="1" ht="12" x14ac:dyDescent="0.2">
      <c r="B278" s="49"/>
      <c r="C278" s="49">
        <v>5163</v>
      </c>
      <c r="D278" s="36">
        <f t="shared" si="0"/>
        <v>12000</v>
      </c>
      <c r="E278" s="160" t="s">
        <v>73</v>
      </c>
      <c r="F278" s="161"/>
      <c r="G278" s="161"/>
      <c r="H278" s="39">
        <v>6000</v>
      </c>
      <c r="I278" s="39"/>
      <c r="J278" s="39">
        <v>6000</v>
      </c>
      <c r="K278" s="73"/>
      <c r="M278" s="11"/>
      <c r="N278" s="114"/>
      <c r="O278" s="114"/>
      <c r="P278" s="114"/>
      <c r="Q278" s="11"/>
      <c r="R278" s="11"/>
      <c r="S278" s="11"/>
      <c r="T278" s="11"/>
    </row>
    <row r="279" spans="2:20" s="1" customFormat="1" ht="12" x14ac:dyDescent="0.2">
      <c r="B279" s="49"/>
      <c r="C279" s="49">
        <v>5167</v>
      </c>
      <c r="D279" s="36">
        <f t="shared" si="0"/>
        <v>15000</v>
      </c>
      <c r="E279" s="160" t="s">
        <v>115</v>
      </c>
      <c r="F279" s="161"/>
      <c r="G279" s="161"/>
      <c r="H279" s="39">
        <v>5000</v>
      </c>
      <c r="I279" s="39"/>
      <c r="J279" s="39">
        <v>10000</v>
      </c>
      <c r="K279" s="73"/>
      <c r="M279" s="11"/>
      <c r="N279" s="114"/>
      <c r="O279" s="114"/>
      <c r="P279" s="114"/>
      <c r="Q279" s="11"/>
      <c r="R279" s="11"/>
      <c r="S279" s="11"/>
      <c r="T279" s="11"/>
    </row>
    <row r="280" spans="2:20" s="1" customFormat="1" ht="12" x14ac:dyDescent="0.2">
      <c r="B280" s="49"/>
      <c r="C280" s="49">
        <v>5169</v>
      </c>
      <c r="D280" s="36">
        <f t="shared" si="0"/>
        <v>198000</v>
      </c>
      <c r="E280" s="160" t="s">
        <v>13</v>
      </c>
      <c r="F280" s="161"/>
      <c r="G280" s="161"/>
      <c r="H280" s="39">
        <v>58000</v>
      </c>
      <c r="I280" s="39"/>
      <c r="J280" s="39">
        <v>140000</v>
      </c>
      <c r="K280" s="73"/>
      <c r="M280" s="11"/>
      <c r="N280" s="114"/>
      <c r="O280" s="114"/>
      <c r="P280" s="114"/>
      <c r="Q280" s="11"/>
      <c r="R280" s="11"/>
      <c r="S280" s="11"/>
      <c r="T280" s="11"/>
    </row>
    <row r="281" spans="2:20" s="1" customFormat="1" ht="12" x14ac:dyDescent="0.2">
      <c r="B281" s="49"/>
      <c r="C281" s="49"/>
      <c r="D281" s="36"/>
      <c r="E281" s="112" t="s">
        <v>124</v>
      </c>
      <c r="F281" s="111"/>
      <c r="G281" s="111"/>
      <c r="H281" s="118">
        <v>25000</v>
      </c>
      <c r="I281" s="39"/>
      <c r="J281" s="118">
        <v>20000</v>
      </c>
      <c r="K281" s="73"/>
      <c r="L281" s="10"/>
      <c r="M281" s="11"/>
      <c r="N281" s="115"/>
      <c r="O281" s="114"/>
      <c r="P281" s="114"/>
      <c r="Q281" s="11"/>
      <c r="R281" s="11"/>
      <c r="S281" s="11"/>
      <c r="T281" s="11"/>
    </row>
    <row r="282" spans="2:20" s="1" customFormat="1" ht="12" x14ac:dyDescent="0.2">
      <c r="B282" s="49"/>
      <c r="C282" s="49">
        <v>5171</v>
      </c>
      <c r="D282" s="36">
        <f t="shared" si="0"/>
        <v>40000</v>
      </c>
      <c r="E282" s="160" t="s">
        <v>28</v>
      </c>
      <c r="F282" s="161"/>
      <c r="G282" s="161"/>
      <c r="H282" s="39"/>
      <c r="I282" s="39"/>
      <c r="J282" s="39">
        <v>40000</v>
      </c>
      <c r="K282" s="73"/>
      <c r="M282" s="11"/>
      <c r="N282" s="114"/>
      <c r="O282" s="114"/>
      <c r="P282" s="114"/>
      <c r="Q282" s="11"/>
      <c r="R282" s="11"/>
      <c r="S282" s="11"/>
      <c r="T282" s="11"/>
    </row>
    <row r="283" spans="2:20" s="1" customFormat="1" ht="24" customHeight="1" x14ac:dyDescent="0.2">
      <c r="B283" s="49"/>
      <c r="C283" s="53"/>
      <c r="D283" s="48">
        <f t="shared" si="0"/>
        <v>2500000</v>
      </c>
      <c r="E283" s="172" t="s">
        <v>143</v>
      </c>
      <c r="F283" s="173"/>
      <c r="G283" s="173"/>
      <c r="H283" s="39"/>
      <c r="I283" s="39"/>
      <c r="J283" s="117">
        <v>2500000</v>
      </c>
      <c r="K283" s="73"/>
      <c r="M283" s="11"/>
      <c r="N283" s="114"/>
      <c r="O283" s="114"/>
      <c r="P283" s="116"/>
      <c r="Q283" s="11"/>
      <c r="R283" s="11"/>
      <c r="S283" s="11"/>
      <c r="T283" s="11"/>
    </row>
    <row r="284" spans="2:20" s="1" customFormat="1" ht="11.25" customHeight="1" x14ac:dyDescent="0.2">
      <c r="B284" s="53" t="s">
        <v>4</v>
      </c>
      <c r="C284" s="63"/>
      <c r="D284" s="58">
        <f>SUM(D268:D283)</f>
        <v>3488000</v>
      </c>
      <c r="E284" s="181"/>
      <c r="F284" s="182"/>
      <c r="G284" s="182"/>
      <c r="H284" s="74"/>
      <c r="I284" s="74"/>
      <c r="J284" s="75"/>
      <c r="K284" s="73"/>
      <c r="M284" s="11"/>
      <c r="N284" s="11"/>
      <c r="O284" s="11"/>
      <c r="P284" s="11"/>
      <c r="Q284" s="11"/>
      <c r="R284" s="11"/>
      <c r="S284" s="11"/>
      <c r="T284" s="11"/>
    </row>
    <row r="285" spans="2:20" s="3" customFormat="1" ht="12" customHeight="1" x14ac:dyDescent="0.2">
      <c r="B285" s="147" t="s">
        <v>81</v>
      </c>
      <c r="C285" s="148"/>
      <c r="D285" s="148"/>
      <c r="E285" s="148"/>
      <c r="F285" s="148"/>
      <c r="G285" s="148"/>
      <c r="H285" s="148"/>
      <c r="I285" s="148"/>
      <c r="J285" s="148"/>
      <c r="K285" s="149"/>
      <c r="M285" s="11"/>
      <c r="N285" s="11"/>
      <c r="O285" s="11"/>
      <c r="P285" s="11"/>
      <c r="Q285" s="11"/>
      <c r="R285" s="12"/>
      <c r="S285" s="12"/>
      <c r="T285" s="12"/>
    </row>
    <row r="286" spans="2:20" s="1" customFormat="1" ht="12" customHeight="1" x14ac:dyDescent="0.2">
      <c r="B286" s="49">
        <v>6112</v>
      </c>
      <c r="C286" s="49">
        <v>5019</v>
      </c>
      <c r="D286" s="66">
        <v>5000</v>
      </c>
      <c r="E286" s="160" t="s">
        <v>117</v>
      </c>
      <c r="F286" s="161"/>
      <c r="G286" s="161"/>
      <c r="H286" s="161"/>
      <c r="I286" s="161"/>
      <c r="J286" s="161"/>
      <c r="K286" s="162"/>
      <c r="M286" s="11"/>
      <c r="N286" s="11"/>
      <c r="O286" s="11"/>
      <c r="P286" s="11"/>
      <c r="Q286" s="11"/>
      <c r="R286" s="11"/>
      <c r="S286" s="11"/>
      <c r="T286" s="11"/>
    </row>
    <row r="287" spans="2:20" s="1" customFormat="1" ht="12" customHeight="1" x14ac:dyDescent="0.2">
      <c r="B287" s="49"/>
      <c r="C287" s="49">
        <v>5021</v>
      </c>
      <c r="D287" s="66">
        <v>31000</v>
      </c>
      <c r="E287" s="160" t="s">
        <v>109</v>
      </c>
      <c r="F287" s="161"/>
      <c r="G287" s="161"/>
      <c r="H287" s="161"/>
      <c r="I287" s="161"/>
      <c r="J287" s="161"/>
      <c r="K287" s="162"/>
      <c r="M287" s="21"/>
      <c r="N287" s="11"/>
      <c r="O287" s="11"/>
      <c r="P287" s="11"/>
      <c r="Q287" s="11"/>
      <c r="R287" s="11"/>
      <c r="S287" s="11"/>
      <c r="T287" s="11"/>
    </row>
    <row r="288" spans="2:20" s="1" customFormat="1" ht="12" customHeight="1" x14ac:dyDescent="0.2">
      <c r="B288" s="49"/>
      <c r="C288" s="49">
        <v>5023</v>
      </c>
      <c r="D288" s="66">
        <v>3830000</v>
      </c>
      <c r="E288" s="160" t="s">
        <v>58</v>
      </c>
      <c r="F288" s="161"/>
      <c r="G288" s="161"/>
      <c r="H288" s="161"/>
      <c r="I288" s="161"/>
      <c r="J288" s="161"/>
      <c r="K288" s="162"/>
      <c r="M288" s="21"/>
      <c r="N288" s="11"/>
      <c r="O288" s="11"/>
      <c r="P288" s="22"/>
      <c r="Q288" s="11"/>
      <c r="R288" s="11"/>
      <c r="S288" s="11"/>
      <c r="T288" s="11"/>
    </row>
    <row r="289" spans="2:20" s="1" customFormat="1" ht="12" customHeight="1" x14ac:dyDescent="0.2">
      <c r="B289" s="49"/>
      <c r="C289" s="49">
        <v>5031</v>
      </c>
      <c r="D289" s="66">
        <v>575000</v>
      </c>
      <c r="E289" s="160" t="s">
        <v>42</v>
      </c>
      <c r="F289" s="161"/>
      <c r="G289" s="161"/>
      <c r="H289" s="161"/>
      <c r="I289" s="161"/>
      <c r="J289" s="161"/>
      <c r="K289" s="162"/>
      <c r="M289" s="11"/>
      <c r="N289" s="11"/>
      <c r="O289" s="11"/>
      <c r="P289" s="11"/>
      <c r="Q289" s="11"/>
      <c r="R289" s="11"/>
      <c r="S289" s="11"/>
      <c r="T289" s="11"/>
    </row>
    <row r="290" spans="2:20" s="1" customFormat="1" ht="12" customHeight="1" x14ac:dyDescent="0.2">
      <c r="B290" s="49"/>
      <c r="C290" s="49">
        <v>5032</v>
      </c>
      <c r="D290" s="66">
        <v>295000</v>
      </c>
      <c r="E290" s="160" t="s">
        <v>59</v>
      </c>
      <c r="F290" s="161"/>
      <c r="G290" s="161"/>
      <c r="H290" s="161"/>
      <c r="I290" s="161"/>
      <c r="J290" s="161"/>
      <c r="K290" s="162"/>
      <c r="M290" s="11"/>
      <c r="N290" s="11"/>
      <c r="O290" s="11"/>
      <c r="P290" s="11"/>
      <c r="Q290" s="11"/>
    </row>
    <row r="291" spans="2:20" s="1" customFormat="1" ht="12" customHeight="1" x14ac:dyDescent="0.2">
      <c r="B291" s="49"/>
      <c r="C291" s="49">
        <v>5039</v>
      </c>
      <c r="D291" s="66">
        <v>2000</v>
      </c>
      <c r="E291" s="160" t="s">
        <v>118</v>
      </c>
      <c r="F291" s="161"/>
      <c r="G291" s="161"/>
      <c r="H291" s="161"/>
      <c r="I291" s="161"/>
      <c r="J291" s="161"/>
      <c r="K291" s="162"/>
      <c r="M291" s="11"/>
      <c r="N291" s="11"/>
      <c r="O291" s="11"/>
      <c r="P291" s="11"/>
      <c r="Q291" s="11"/>
    </row>
    <row r="292" spans="2:20" s="1" customFormat="1" ht="12" customHeight="1" x14ac:dyDescent="0.2">
      <c r="B292" s="53" t="s">
        <v>4</v>
      </c>
      <c r="C292" s="49"/>
      <c r="D292" s="47">
        <f>SUM(D286:D291)</f>
        <v>4738000</v>
      </c>
      <c r="E292" s="181"/>
      <c r="F292" s="182"/>
      <c r="G292" s="182"/>
      <c r="H292" s="182"/>
      <c r="I292" s="182"/>
      <c r="J292" s="182"/>
      <c r="K292" s="189"/>
      <c r="M292" s="11"/>
      <c r="N292" s="11"/>
      <c r="O292" s="11"/>
      <c r="P292" s="11"/>
      <c r="Q292" s="11"/>
    </row>
    <row r="293" spans="2:20" s="1" customFormat="1" ht="12" customHeight="1" x14ac:dyDescent="0.2">
      <c r="B293" s="147" t="s">
        <v>189</v>
      </c>
      <c r="C293" s="148"/>
      <c r="D293" s="148"/>
      <c r="E293" s="148"/>
      <c r="F293" s="148"/>
      <c r="G293" s="148"/>
      <c r="H293" s="148"/>
      <c r="I293" s="148"/>
      <c r="J293" s="148"/>
      <c r="K293" s="149"/>
      <c r="M293" s="11"/>
      <c r="N293" s="11"/>
      <c r="O293" s="11"/>
      <c r="P293" s="11"/>
      <c r="Q293" s="11"/>
    </row>
    <row r="294" spans="2:20" s="1" customFormat="1" ht="12" customHeight="1" x14ac:dyDescent="0.2">
      <c r="B294" s="101">
        <v>6115</v>
      </c>
      <c r="C294" s="49">
        <v>5011</v>
      </c>
      <c r="D294" s="66">
        <v>19000</v>
      </c>
      <c r="E294" s="160" t="s">
        <v>185</v>
      </c>
      <c r="F294" s="161"/>
      <c r="G294" s="161"/>
      <c r="H294" s="161"/>
      <c r="I294" s="161"/>
      <c r="J294" s="161"/>
      <c r="K294" s="162"/>
      <c r="M294" s="11"/>
      <c r="N294" s="11"/>
      <c r="O294" s="11"/>
      <c r="P294" s="11"/>
      <c r="Q294" s="11"/>
    </row>
    <row r="295" spans="2:20" s="1" customFormat="1" ht="12" customHeight="1" x14ac:dyDescent="0.2">
      <c r="B295" s="67"/>
      <c r="C295" s="49">
        <v>5019</v>
      </c>
      <c r="D295" s="66">
        <v>6000</v>
      </c>
      <c r="E295" s="160" t="s">
        <v>186</v>
      </c>
      <c r="F295" s="161"/>
      <c r="G295" s="161"/>
      <c r="H295" s="161"/>
      <c r="I295" s="161"/>
      <c r="J295" s="161"/>
      <c r="K295" s="162"/>
      <c r="M295" s="11"/>
      <c r="N295" s="11"/>
      <c r="O295" s="11"/>
      <c r="P295" s="11"/>
      <c r="Q295" s="11"/>
    </row>
    <row r="296" spans="2:20" s="1" customFormat="1" ht="12" customHeight="1" x14ac:dyDescent="0.2">
      <c r="B296" s="67"/>
      <c r="C296" s="49">
        <v>5021</v>
      </c>
      <c r="D296" s="66">
        <v>185000</v>
      </c>
      <c r="E296" s="160" t="s">
        <v>187</v>
      </c>
      <c r="F296" s="161"/>
      <c r="G296" s="161"/>
      <c r="H296" s="161"/>
      <c r="I296" s="161"/>
      <c r="J296" s="161"/>
      <c r="K296" s="162"/>
      <c r="M296" s="11"/>
      <c r="N296" s="11"/>
      <c r="O296" s="11"/>
      <c r="P296" s="11"/>
      <c r="Q296" s="11"/>
    </row>
    <row r="297" spans="2:20" s="1" customFormat="1" ht="12" customHeight="1" x14ac:dyDescent="0.2">
      <c r="B297" s="67"/>
      <c r="C297" s="49">
        <v>5031</v>
      </c>
      <c r="D297" s="66">
        <v>5000</v>
      </c>
      <c r="E297" s="160" t="s">
        <v>190</v>
      </c>
      <c r="F297" s="161"/>
      <c r="G297" s="161"/>
      <c r="H297" s="161"/>
      <c r="I297" s="161"/>
      <c r="J297" s="161"/>
      <c r="K297" s="162"/>
      <c r="M297" s="11"/>
      <c r="N297" s="11"/>
      <c r="O297" s="11"/>
      <c r="P297" s="11"/>
      <c r="Q297" s="11"/>
    </row>
    <row r="298" spans="2:20" s="1" customFormat="1" ht="12" customHeight="1" x14ac:dyDescent="0.2">
      <c r="B298" s="67"/>
      <c r="C298" s="49">
        <v>5032</v>
      </c>
      <c r="D298" s="66">
        <v>2000</v>
      </c>
      <c r="E298" s="160" t="s">
        <v>191</v>
      </c>
      <c r="F298" s="161"/>
      <c r="G298" s="161"/>
      <c r="H298" s="161"/>
      <c r="I298" s="161"/>
      <c r="J298" s="161"/>
      <c r="K298" s="162"/>
      <c r="M298" s="11"/>
      <c r="N298" s="11"/>
      <c r="O298" s="11"/>
      <c r="P298" s="11"/>
      <c r="Q298" s="11"/>
    </row>
    <row r="299" spans="2:20" s="1" customFormat="1" ht="12" customHeight="1" x14ac:dyDescent="0.2">
      <c r="B299" s="67"/>
      <c r="C299" s="49">
        <v>5039</v>
      </c>
      <c r="D299" s="66">
        <v>3000</v>
      </c>
      <c r="E299" s="160" t="s">
        <v>192</v>
      </c>
      <c r="F299" s="161"/>
      <c r="G299" s="161"/>
      <c r="H299" s="161"/>
      <c r="I299" s="161"/>
      <c r="J299" s="161"/>
      <c r="K299" s="162"/>
      <c r="M299" s="11"/>
      <c r="N299" s="11"/>
      <c r="O299" s="11"/>
      <c r="P299" s="11"/>
      <c r="Q299" s="11"/>
    </row>
    <row r="300" spans="2:20" s="1" customFormat="1" ht="12" customHeight="1" x14ac:dyDescent="0.2">
      <c r="B300" s="67"/>
      <c r="C300" s="49">
        <v>5139</v>
      </c>
      <c r="D300" s="66">
        <v>20000</v>
      </c>
      <c r="E300" s="160" t="s">
        <v>193</v>
      </c>
      <c r="F300" s="161"/>
      <c r="G300" s="161"/>
      <c r="H300" s="161"/>
      <c r="I300" s="161"/>
      <c r="J300" s="161"/>
      <c r="K300" s="162"/>
      <c r="M300" s="11"/>
      <c r="N300" s="11"/>
      <c r="O300" s="11"/>
      <c r="P300" s="11"/>
      <c r="Q300" s="11"/>
    </row>
    <row r="301" spans="2:20" s="1" customFormat="1" ht="12" customHeight="1" x14ac:dyDescent="0.2">
      <c r="B301" s="67"/>
      <c r="C301" s="49">
        <v>5169</v>
      </c>
      <c r="D301" s="66">
        <v>14000</v>
      </c>
      <c r="E301" s="160" t="s">
        <v>194</v>
      </c>
      <c r="F301" s="161"/>
      <c r="G301" s="161"/>
      <c r="H301" s="161"/>
      <c r="I301" s="161"/>
      <c r="J301" s="161"/>
      <c r="K301" s="162"/>
      <c r="M301" s="11"/>
      <c r="N301" s="11"/>
      <c r="O301" s="11"/>
      <c r="P301" s="11"/>
      <c r="Q301" s="11"/>
    </row>
    <row r="302" spans="2:20" s="1" customFormat="1" ht="12" customHeight="1" x14ac:dyDescent="0.2">
      <c r="B302" s="67"/>
      <c r="C302" s="49">
        <v>5175</v>
      </c>
      <c r="D302" s="36">
        <v>6000</v>
      </c>
      <c r="E302" s="160" t="s">
        <v>195</v>
      </c>
      <c r="F302" s="161"/>
      <c r="G302" s="161"/>
      <c r="H302" s="161"/>
      <c r="I302" s="161"/>
      <c r="J302" s="161"/>
      <c r="K302" s="162"/>
      <c r="M302" s="11"/>
      <c r="N302" s="11"/>
      <c r="O302" s="11"/>
      <c r="P302" s="11"/>
      <c r="Q302" s="11"/>
    </row>
    <row r="303" spans="2:20" s="1" customFormat="1" ht="12" customHeight="1" x14ac:dyDescent="0.2">
      <c r="B303" s="53" t="s">
        <v>4</v>
      </c>
      <c r="C303" s="49"/>
      <c r="D303" s="47">
        <f>SUM(D294:D302)</f>
        <v>260000</v>
      </c>
      <c r="E303" s="160"/>
      <c r="F303" s="161"/>
      <c r="G303" s="161"/>
      <c r="H303" s="161"/>
      <c r="I303" s="161"/>
      <c r="J303" s="161"/>
      <c r="K303" s="162"/>
      <c r="M303" s="11"/>
      <c r="N303" s="11"/>
      <c r="O303" s="11"/>
      <c r="P303" s="11"/>
      <c r="Q303" s="11"/>
    </row>
    <row r="304" spans="2:20" s="3" customFormat="1" ht="12" customHeight="1" x14ac:dyDescent="0.2">
      <c r="B304" s="147" t="s">
        <v>43</v>
      </c>
      <c r="C304" s="148"/>
      <c r="D304" s="148"/>
      <c r="E304" s="148"/>
      <c r="F304" s="148"/>
      <c r="G304" s="148"/>
      <c r="H304" s="148"/>
      <c r="I304" s="148"/>
      <c r="J304" s="148"/>
      <c r="K304" s="149"/>
      <c r="M304" s="11"/>
      <c r="N304" s="11"/>
      <c r="O304" s="11"/>
      <c r="P304" s="11"/>
      <c r="Q304" s="11"/>
    </row>
    <row r="305" spans="2:17" s="1" customFormat="1" ht="12" customHeight="1" x14ac:dyDescent="0.2">
      <c r="B305" s="49">
        <v>6171</v>
      </c>
      <c r="C305" s="49">
        <v>5011</v>
      </c>
      <c r="D305" s="66">
        <v>8450000</v>
      </c>
      <c r="E305" s="160" t="s">
        <v>44</v>
      </c>
      <c r="F305" s="161"/>
      <c r="G305" s="161"/>
      <c r="H305" s="161"/>
      <c r="I305" s="161"/>
      <c r="J305" s="161"/>
      <c r="K305" s="162"/>
      <c r="M305" s="11"/>
      <c r="N305" s="11"/>
      <c r="O305" s="11"/>
      <c r="P305" s="11"/>
      <c r="Q305" s="11"/>
    </row>
    <row r="306" spans="2:17" s="1" customFormat="1" ht="12" customHeight="1" x14ac:dyDescent="0.2">
      <c r="B306" s="49"/>
      <c r="C306" s="49">
        <v>5019</v>
      </c>
      <c r="D306" s="66">
        <v>400000</v>
      </c>
      <c r="E306" s="160" t="s">
        <v>45</v>
      </c>
      <c r="F306" s="161"/>
      <c r="G306" s="161"/>
      <c r="H306" s="161"/>
      <c r="I306" s="161"/>
      <c r="J306" s="161"/>
      <c r="K306" s="162"/>
      <c r="M306" s="11"/>
      <c r="N306" s="11"/>
      <c r="O306" s="11"/>
      <c r="P306" s="11"/>
      <c r="Q306" s="11"/>
    </row>
    <row r="307" spans="2:17" s="1" customFormat="1" ht="12" customHeight="1" x14ac:dyDescent="0.2">
      <c r="B307" s="49"/>
      <c r="C307" s="49">
        <v>5021</v>
      </c>
      <c r="D307" s="66">
        <v>550000</v>
      </c>
      <c r="E307" s="160" t="s">
        <v>46</v>
      </c>
      <c r="F307" s="161"/>
      <c r="G307" s="161"/>
      <c r="H307" s="161"/>
      <c r="I307" s="161"/>
      <c r="J307" s="161"/>
      <c r="K307" s="162"/>
    </row>
    <row r="308" spans="2:17" s="1" customFormat="1" ht="12" customHeight="1" x14ac:dyDescent="0.2">
      <c r="B308" s="49"/>
      <c r="C308" s="49">
        <v>5031</v>
      </c>
      <c r="D308" s="66">
        <v>2307000</v>
      </c>
      <c r="E308" s="160" t="s">
        <v>42</v>
      </c>
      <c r="F308" s="161"/>
      <c r="G308" s="161"/>
      <c r="H308" s="161"/>
      <c r="I308" s="161"/>
      <c r="J308" s="161"/>
      <c r="K308" s="162"/>
    </row>
    <row r="309" spans="2:17" s="1" customFormat="1" ht="12" customHeight="1" x14ac:dyDescent="0.2">
      <c r="B309" s="49"/>
      <c r="C309" s="49">
        <v>5032</v>
      </c>
      <c r="D309" s="66">
        <v>807000</v>
      </c>
      <c r="E309" s="160" t="s">
        <v>59</v>
      </c>
      <c r="F309" s="161"/>
      <c r="G309" s="161"/>
      <c r="H309" s="161"/>
      <c r="I309" s="161"/>
      <c r="J309" s="161"/>
      <c r="K309" s="162"/>
    </row>
    <row r="310" spans="2:17" s="1" customFormat="1" ht="12" customHeight="1" x14ac:dyDescent="0.2">
      <c r="B310" s="49"/>
      <c r="C310" s="49">
        <v>5038</v>
      </c>
      <c r="D310" s="66">
        <v>67000</v>
      </c>
      <c r="E310" s="160" t="s">
        <v>61</v>
      </c>
      <c r="F310" s="161"/>
      <c r="G310" s="161"/>
      <c r="H310" s="161"/>
      <c r="I310" s="161"/>
      <c r="J310" s="161"/>
      <c r="K310" s="162"/>
    </row>
    <row r="311" spans="2:17" s="1" customFormat="1" ht="12" customHeight="1" x14ac:dyDescent="0.2">
      <c r="B311" s="49"/>
      <c r="C311" s="49">
        <v>5134</v>
      </c>
      <c r="D311" s="66">
        <v>2000</v>
      </c>
      <c r="E311" s="160" t="s">
        <v>47</v>
      </c>
      <c r="F311" s="161"/>
      <c r="G311" s="161"/>
      <c r="H311" s="161"/>
      <c r="I311" s="161"/>
      <c r="J311" s="161"/>
      <c r="K311" s="162"/>
    </row>
    <row r="312" spans="2:17" s="1" customFormat="1" ht="12" customHeight="1" x14ac:dyDescent="0.2">
      <c r="B312" s="49"/>
      <c r="C312" s="49">
        <v>5136</v>
      </c>
      <c r="D312" s="66">
        <v>15000</v>
      </c>
      <c r="E312" s="160" t="s">
        <v>48</v>
      </c>
      <c r="F312" s="161"/>
      <c r="G312" s="161"/>
      <c r="H312" s="161"/>
      <c r="I312" s="161"/>
      <c r="J312" s="161"/>
      <c r="K312" s="162"/>
    </row>
    <row r="313" spans="2:17" s="1" customFormat="1" ht="12" customHeight="1" x14ac:dyDescent="0.2">
      <c r="B313" s="49"/>
      <c r="C313" s="49">
        <v>5137</v>
      </c>
      <c r="D313" s="66">
        <v>235000</v>
      </c>
      <c r="E313" s="76" t="s">
        <v>120</v>
      </c>
      <c r="F313" s="161" t="s">
        <v>68</v>
      </c>
      <c r="G313" s="161"/>
      <c r="H313" s="161"/>
      <c r="I313" s="161"/>
      <c r="J313" s="161"/>
      <c r="K313" s="162"/>
    </row>
    <row r="314" spans="2:17" s="1" customFormat="1" ht="12" customHeight="1" x14ac:dyDescent="0.2">
      <c r="B314" s="49"/>
      <c r="C314" s="49"/>
      <c r="D314" s="66">
        <v>200000</v>
      </c>
      <c r="E314" s="76"/>
      <c r="F314" s="161" t="s">
        <v>69</v>
      </c>
      <c r="G314" s="161"/>
      <c r="H314" s="161"/>
      <c r="I314" s="161"/>
      <c r="J314" s="161"/>
      <c r="K314" s="162"/>
    </row>
    <row r="315" spans="2:17" s="1" customFormat="1" ht="12" customHeight="1" x14ac:dyDescent="0.2">
      <c r="B315" s="49"/>
      <c r="C315" s="49">
        <v>5139</v>
      </c>
      <c r="D315" s="66">
        <v>280000</v>
      </c>
      <c r="E315" s="160" t="s">
        <v>23</v>
      </c>
      <c r="F315" s="161"/>
      <c r="G315" s="161"/>
      <c r="H315" s="161"/>
      <c r="I315" s="161"/>
      <c r="J315" s="161"/>
      <c r="K315" s="162"/>
    </row>
    <row r="316" spans="2:17" s="1" customFormat="1" ht="12" customHeight="1" x14ac:dyDescent="0.2">
      <c r="B316" s="49"/>
      <c r="C316" s="49">
        <v>5151</v>
      </c>
      <c r="D316" s="66">
        <v>80000</v>
      </c>
      <c r="E316" s="160" t="s">
        <v>24</v>
      </c>
      <c r="F316" s="161"/>
      <c r="G316" s="161"/>
      <c r="H316" s="161"/>
      <c r="I316" s="161"/>
      <c r="J316" s="161"/>
      <c r="K316" s="162"/>
    </row>
    <row r="317" spans="2:17" s="1" customFormat="1" ht="12" customHeight="1" x14ac:dyDescent="0.2">
      <c r="B317" s="49"/>
      <c r="C317" s="49">
        <v>5153</v>
      </c>
      <c r="D317" s="66">
        <v>330000</v>
      </c>
      <c r="E317" s="160" t="s">
        <v>25</v>
      </c>
      <c r="F317" s="161"/>
      <c r="G317" s="161"/>
      <c r="H317" s="161"/>
      <c r="I317" s="161"/>
      <c r="J317" s="161"/>
      <c r="K317" s="162"/>
    </row>
    <row r="318" spans="2:17" s="1" customFormat="1" ht="12" customHeight="1" x14ac:dyDescent="0.2">
      <c r="B318" s="49"/>
      <c r="C318" s="49">
        <v>5154</v>
      </c>
      <c r="D318" s="66">
        <v>285000</v>
      </c>
      <c r="E318" s="160" t="s">
        <v>26</v>
      </c>
      <c r="F318" s="161"/>
      <c r="G318" s="161"/>
      <c r="H318" s="161"/>
      <c r="I318" s="161"/>
      <c r="J318" s="161"/>
      <c r="K318" s="162"/>
      <c r="M318" s="3"/>
      <c r="N318" s="3"/>
      <c r="O318" s="3"/>
      <c r="P318" s="3"/>
      <c r="Q318" s="3"/>
    </row>
    <row r="319" spans="2:17" s="1" customFormat="1" ht="12" customHeight="1" x14ac:dyDescent="0.2">
      <c r="B319" s="49"/>
      <c r="C319" s="49">
        <v>5161</v>
      </c>
      <c r="D319" s="66">
        <v>100000</v>
      </c>
      <c r="E319" s="160" t="s">
        <v>49</v>
      </c>
      <c r="F319" s="161"/>
      <c r="G319" s="161"/>
      <c r="H319" s="161"/>
      <c r="I319" s="161"/>
      <c r="J319" s="161"/>
      <c r="K319" s="162"/>
    </row>
    <row r="320" spans="2:17" s="1" customFormat="1" ht="12" customHeight="1" x14ac:dyDescent="0.2">
      <c r="B320" s="49"/>
      <c r="C320" s="49">
        <v>5162</v>
      </c>
      <c r="D320" s="66">
        <v>150000</v>
      </c>
      <c r="E320" s="160" t="s">
        <v>50</v>
      </c>
      <c r="F320" s="161"/>
      <c r="G320" s="161"/>
      <c r="H320" s="161"/>
      <c r="I320" s="161"/>
      <c r="J320" s="161"/>
      <c r="K320" s="162"/>
      <c r="M320" s="4"/>
      <c r="N320" s="4"/>
      <c r="O320" s="4"/>
    </row>
    <row r="321" spans="2:18" s="1" customFormat="1" ht="12" customHeight="1" x14ac:dyDescent="0.2">
      <c r="B321" s="49"/>
      <c r="C321" s="49">
        <v>5166</v>
      </c>
      <c r="D321" s="66">
        <v>150000</v>
      </c>
      <c r="E321" s="160" t="s">
        <v>27</v>
      </c>
      <c r="F321" s="161"/>
      <c r="G321" s="161"/>
      <c r="H321" s="161"/>
      <c r="I321" s="161"/>
      <c r="J321" s="161"/>
      <c r="K321" s="162"/>
      <c r="M321" s="18"/>
      <c r="N321" s="16"/>
      <c r="O321" s="16"/>
      <c r="P321" s="2"/>
      <c r="Q321" s="2"/>
    </row>
    <row r="322" spans="2:18" s="1" customFormat="1" ht="12" customHeight="1" x14ac:dyDescent="0.2">
      <c r="B322" s="49"/>
      <c r="C322" s="49"/>
      <c r="D322" s="66">
        <v>37000</v>
      </c>
      <c r="E322" s="160" t="s">
        <v>51</v>
      </c>
      <c r="F322" s="161"/>
      <c r="G322" s="161"/>
      <c r="H322" s="161"/>
      <c r="I322" s="161"/>
      <c r="J322" s="161"/>
      <c r="K322" s="162"/>
      <c r="M322" s="18"/>
      <c r="N322" s="16"/>
      <c r="O322" s="16"/>
      <c r="P322" s="2"/>
      <c r="Q322" s="2"/>
    </row>
    <row r="323" spans="2:18" s="1" customFormat="1" ht="12" customHeight="1" x14ac:dyDescent="0.2">
      <c r="B323" s="49"/>
      <c r="C323" s="49">
        <v>5167</v>
      </c>
      <c r="D323" s="66">
        <v>130000</v>
      </c>
      <c r="E323" s="160" t="s">
        <v>113</v>
      </c>
      <c r="F323" s="161"/>
      <c r="G323" s="161"/>
      <c r="H323" s="161"/>
      <c r="I323" s="161"/>
      <c r="J323" s="161"/>
      <c r="K323" s="162"/>
      <c r="M323" s="16"/>
      <c r="N323" s="16"/>
      <c r="O323" s="16"/>
      <c r="P323" s="2"/>
      <c r="Q323" s="2"/>
    </row>
    <row r="324" spans="2:18" s="1" customFormat="1" ht="12" customHeight="1" x14ac:dyDescent="0.2">
      <c r="B324" s="49"/>
      <c r="C324" s="49">
        <v>5168</v>
      </c>
      <c r="D324" s="66">
        <v>240000</v>
      </c>
      <c r="E324" s="57" t="s">
        <v>97</v>
      </c>
      <c r="F324" s="51"/>
      <c r="G324" s="51"/>
      <c r="H324" s="51"/>
      <c r="I324" s="51"/>
      <c r="J324" s="51"/>
      <c r="K324" s="52"/>
      <c r="M324" s="16"/>
      <c r="N324" s="16"/>
      <c r="O324" s="16"/>
      <c r="P324" s="2"/>
      <c r="Q324" s="2"/>
    </row>
    <row r="325" spans="2:18" s="1" customFormat="1" ht="12" customHeight="1" x14ac:dyDescent="0.2">
      <c r="B325" s="49"/>
      <c r="C325" s="49"/>
      <c r="D325" s="66">
        <v>285000</v>
      </c>
      <c r="E325" s="160" t="s">
        <v>52</v>
      </c>
      <c r="F325" s="161"/>
      <c r="G325" s="161"/>
      <c r="H325" s="161"/>
      <c r="I325" s="161"/>
      <c r="J325" s="161"/>
      <c r="K325" s="162"/>
      <c r="M325" s="4"/>
      <c r="N325" s="20"/>
      <c r="O325" s="4"/>
    </row>
    <row r="326" spans="2:18" s="1" customFormat="1" ht="12" customHeight="1" x14ac:dyDescent="0.2">
      <c r="B326" s="49"/>
      <c r="C326" s="49">
        <v>5169</v>
      </c>
      <c r="D326" s="66">
        <v>310000</v>
      </c>
      <c r="E326" s="160" t="s">
        <v>13</v>
      </c>
      <c r="F326" s="161"/>
      <c r="G326" s="161"/>
      <c r="H326" s="161"/>
      <c r="I326" s="161"/>
      <c r="J326" s="161"/>
      <c r="K326" s="162"/>
      <c r="M326" s="4"/>
      <c r="N326" s="80"/>
      <c r="O326" s="4"/>
    </row>
    <row r="327" spans="2:18" s="1" customFormat="1" ht="12" customHeight="1" x14ac:dyDescent="0.2">
      <c r="B327" s="49"/>
      <c r="C327" s="49">
        <v>5171</v>
      </c>
      <c r="D327" s="66">
        <v>1100000</v>
      </c>
      <c r="E327" s="160" t="s">
        <v>28</v>
      </c>
      <c r="F327" s="161"/>
      <c r="G327" s="161"/>
      <c r="H327" s="161"/>
      <c r="I327" s="161"/>
      <c r="J327" s="161"/>
      <c r="K327" s="162"/>
      <c r="M327" s="4"/>
      <c r="N327" s="4"/>
      <c r="O327" s="4"/>
    </row>
    <row r="328" spans="2:18" s="1" customFormat="1" ht="12" customHeight="1" x14ac:dyDescent="0.2">
      <c r="B328" s="49"/>
      <c r="C328" s="49">
        <v>5172</v>
      </c>
      <c r="D328" s="66">
        <v>150000</v>
      </c>
      <c r="E328" s="57" t="s">
        <v>96</v>
      </c>
      <c r="F328" s="51"/>
      <c r="G328" s="51"/>
      <c r="H328" s="51"/>
      <c r="I328" s="51"/>
      <c r="J328" s="51"/>
      <c r="K328" s="52"/>
      <c r="M328" s="4"/>
      <c r="N328" s="4"/>
      <c r="O328" s="4"/>
    </row>
    <row r="329" spans="2:18" s="1" customFormat="1" ht="12" customHeight="1" x14ac:dyDescent="0.2">
      <c r="B329" s="49"/>
      <c r="C329" s="49">
        <v>5173</v>
      </c>
      <c r="D329" s="66">
        <v>35000</v>
      </c>
      <c r="E329" s="160" t="s">
        <v>53</v>
      </c>
      <c r="F329" s="161"/>
      <c r="G329" s="161"/>
      <c r="H329" s="161"/>
      <c r="I329" s="161"/>
      <c r="J329" s="161"/>
      <c r="K329" s="162"/>
      <c r="M329" s="4"/>
      <c r="N329" s="4"/>
    </row>
    <row r="330" spans="2:18" s="1" customFormat="1" ht="12" customHeight="1" x14ac:dyDescent="0.2">
      <c r="B330" s="49"/>
      <c r="C330" s="49">
        <v>5175</v>
      </c>
      <c r="D330" s="66">
        <v>55000</v>
      </c>
      <c r="E330" s="160" t="s">
        <v>205</v>
      </c>
      <c r="F330" s="161"/>
      <c r="G330" s="161"/>
      <c r="H330" s="161"/>
      <c r="I330" s="161"/>
      <c r="J330" s="161"/>
      <c r="K330" s="162"/>
      <c r="M330" s="4"/>
      <c r="N330" s="4"/>
    </row>
    <row r="331" spans="2:18" s="1" customFormat="1" ht="12" customHeight="1" x14ac:dyDescent="0.2">
      <c r="B331" s="49"/>
      <c r="C331" s="49">
        <v>5179</v>
      </c>
      <c r="D331" s="66">
        <v>50000</v>
      </c>
      <c r="E331" s="57" t="s">
        <v>70</v>
      </c>
      <c r="F331" s="51"/>
      <c r="G331" s="51"/>
      <c r="H331" s="51"/>
      <c r="I331" s="51"/>
      <c r="J331" s="51"/>
      <c r="K331" s="52"/>
      <c r="M331" s="19"/>
      <c r="N331" s="4"/>
      <c r="O331" s="4"/>
      <c r="P331" s="4"/>
      <c r="Q331" s="4"/>
      <c r="R331" s="4"/>
    </row>
    <row r="332" spans="2:18" s="1" customFormat="1" ht="12" customHeight="1" x14ac:dyDescent="0.2">
      <c r="B332" s="49"/>
      <c r="C332" s="49">
        <v>5499</v>
      </c>
      <c r="D332" s="66">
        <v>837000</v>
      </c>
      <c r="E332" s="57" t="s">
        <v>78</v>
      </c>
      <c r="F332" s="51"/>
      <c r="G332" s="51"/>
      <c r="H332" s="51"/>
      <c r="I332" s="51"/>
      <c r="J332" s="51"/>
      <c r="K332" s="52"/>
      <c r="M332"/>
      <c r="N332" s="15"/>
      <c r="O332" s="15"/>
      <c r="P332" s="27"/>
      <c r="Q332" s="27"/>
      <c r="R332" s="4"/>
    </row>
    <row r="333" spans="2:18" s="1" customFormat="1" ht="12" customHeight="1" x14ac:dyDescent="0.2">
      <c r="B333" s="49"/>
      <c r="C333" s="53">
        <v>6121</v>
      </c>
      <c r="D333" s="97">
        <v>33000000</v>
      </c>
      <c r="E333" s="169" t="s">
        <v>198</v>
      </c>
      <c r="F333" s="170"/>
      <c r="G333" s="170"/>
      <c r="H333" s="170"/>
      <c r="I333" s="170"/>
      <c r="J333" s="170"/>
      <c r="K333" s="171"/>
      <c r="M333" s="18"/>
      <c r="N333" s="15"/>
      <c r="O333" s="15"/>
      <c r="P333" s="15"/>
      <c r="Q333" s="15"/>
      <c r="R333" s="4"/>
    </row>
    <row r="334" spans="2:18" s="1" customFormat="1" ht="12" customHeight="1" x14ac:dyDescent="0.2">
      <c r="B334" s="49"/>
      <c r="C334" s="53">
        <v>6122</v>
      </c>
      <c r="D334" s="97">
        <v>60000</v>
      </c>
      <c r="E334" s="124" t="s">
        <v>219</v>
      </c>
      <c r="F334" s="125"/>
      <c r="G334" s="125"/>
      <c r="H334" s="125"/>
      <c r="I334" s="125"/>
      <c r="J334" s="125"/>
      <c r="K334" s="126"/>
      <c r="M334" s="18"/>
      <c r="N334" s="15"/>
      <c r="O334" s="15"/>
      <c r="P334" s="15"/>
      <c r="Q334" s="15"/>
      <c r="R334" s="4"/>
    </row>
    <row r="335" spans="2:18" s="1" customFormat="1" ht="12" customHeight="1" x14ac:dyDescent="0.2">
      <c r="B335" s="53" t="s">
        <v>4</v>
      </c>
      <c r="C335" s="49"/>
      <c r="D335" s="47">
        <f>SUM(D305:D334)</f>
        <v>50697000</v>
      </c>
      <c r="E335" s="181"/>
      <c r="F335" s="182"/>
      <c r="G335" s="182"/>
      <c r="H335" s="182"/>
      <c r="I335" s="182"/>
      <c r="J335" s="182"/>
      <c r="K335" s="189"/>
      <c r="M335"/>
      <c r="N335" s="15"/>
      <c r="O335" s="15"/>
      <c r="P335" s="15"/>
      <c r="Q335" s="15"/>
      <c r="R335" s="4"/>
    </row>
    <row r="336" spans="2:18" s="3" customFormat="1" ht="12" customHeight="1" x14ac:dyDescent="0.2">
      <c r="B336" s="147" t="s">
        <v>54</v>
      </c>
      <c r="C336" s="148"/>
      <c r="D336" s="148"/>
      <c r="E336" s="148"/>
      <c r="F336" s="148"/>
      <c r="G336" s="148"/>
      <c r="H336" s="148"/>
      <c r="I336" s="148"/>
      <c r="J336" s="148"/>
      <c r="K336" s="149"/>
      <c r="M336"/>
      <c r="N336" s="15"/>
      <c r="O336" s="15"/>
      <c r="P336" s="15"/>
      <c r="Q336" s="15"/>
      <c r="R336" s="26"/>
    </row>
    <row r="337" spans="1:18" s="1" customFormat="1" ht="12" customHeight="1" x14ac:dyDescent="0.2">
      <c r="B337" s="49">
        <v>6310</v>
      </c>
      <c r="C337" s="49">
        <v>5163</v>
      </c>
      <c r="D337" s="36">
        <v>105000</v>
      </c>
      <c r="E337" s="160" t="s">
        <v>55</v>
      </c>
      <c r="F337" s="161"/>
      <c r="G337" s="161"/>
      <c r="H337" s="161"/>
      <c r="I337" s="161"/>
      <c r="J337" s="161"/>
      <c r="K337" s="162"/>
      <c r="M337"/>
      <c r="N337" s="15"/>
      <c r="O337" s="15"/>
      <c r="P337" s="15"/>
      <c r="Q337" s="15"/>
      <c r="R337" s="4"/>
    </row>
    <row r="338" spans="1:18" s="1" customFormat="1" ht="12" customHeight="1" x14ac:dyDescent="0.2">
      <c r="B338" s="53" t="s">
        <v>4</v>
      </c>
      <c r="C338" s="49"/>
      <c r="D338" s="47">
        <f>SUM(D337)</f>
        <v>105000</v>
      </c>
      <c r="E338" s="160"/>
      <c r="F338" s="161"/>
      <c r="G338" s="161"/>
      <c r="H338" s="161"/>
      <c r="I338" s="161"/>
      <c r="J338" s="161"/>
      <c r="K338" s="162"/>
      <c r="L338" s="4"/>
      <c r="M338"/>
      <c r="N338" s="15"/>
      <c r="O338" s="15"/>
      <c r="P338" s="15"/>
      <c r="Q338" s="15"/>
      <c r="R338" s="4"/>
    </row>
    <row r="339" spans="1:18" s="2" customFormat="1" ht="13.5" customHeight="1" x14ac:dyDescent="0.2">
      <c r="A339" s="79"/>
      <c r="B339" s="185" t="s">
        <v>57</v>
      </c>
      <c r="C339" s="186"/>
      <c r="D339" s="77">
        <f>D63+D76+D86+D89+D92+D100+D114+D117+D120+D123+D130+D133+D136+D139+D149+D162+D165+D174+D181+D193+D200+D203+D221+D224+D227+D244+D255+D258+D261+D266+D284+D292+D303+D335+D338</f>
        <v>135732001</v>
      </c>
      <c r="E339" s="187"/>
      <c r="F339" s="187"/>
      <c r="G339" s="187"/>
      <c r="H339" s="187"/>
      <c r="I339" s="187"/>
      <c r="J339" s="187"/>
      <c r="K339" s="188"/>
      <c r="L339" s="16"/>
      <c r="M339" s="30"/>
      <c r="N339" s="96"/>
      <c r="O339" s="31"/>
      <c r="P339"/>
      <c r="Q339"/>
    </row>
    <row r="340" spans="1:18" s="1" customFormat="1" x14ac:dyDescent="0.2">
      <c r="B340" s="78" t="s">
        <v>56</v>
      </c>
      <c r="C340" s="45"/>
      <c r="D340" s="45"/>
      <c r="E340" s="45"/>
      <c r="F340" s="45"/>
      <c r="G340" s="45"/>
      <c r="H340" s="45"/>
      <c r="I340" s="45"/>
      <c r="J340" s="45"/>
      <c r="K340" s="45"/>
      <c r="L340" s="11"/>
      <c r="M340" s="32"/>
      <c r="N340" s="32"/>
      <c r="O340" s="31"/>
      <c r="P340"/>
      <c r="Q340"/>
    </row>
    <row r="341" spans="1:18" s="1" customFormat="1" x14ac:dyDescent="0.2">
      <c r="B341" s="45" t="s">
        <v>132</v>
      </c>
      <c r="C341" s="45"/>
      <c r="D341" s="45"/>
      <c r="E341" s="45"/>
      <c r="F341" s="45"/>
      <c r="G341" s="45"/>
      <c r="H341" s="45"/>
      <c r="I341" s="45"/>
      <c r="J341" s="45"/>
      <c r="K341" s="45"/>
      <c r="L341" s="23"/>
      <c r="M341" s="32"/>
      <c r="N341" s="32"/>
      <c r="O341" s="31"/>
      <c r="P341"/>
      <c r="Q341"/>
    </row>
    <row r="342" spans="1:18" s="1" customFormat="1" x14ac:dyDescent="0.2">
      <c r="B342" s="184" t="s">
        <v>140</v>
      </c>
      <c r="C342" s="184"/>
      <c r="D342" s="184"/>
      <c r="E342" s="184"/>
      <c r="F342" s="184"/>
      <c r="G342" s="184"/>
      <c r="H342" s="184"/>
      <c r="I342" s="184"/>
      <c r="J342" s="184"/>
      <c r="K342" s="184"/>
      <c r="L342" s="23"/>
      <c r="M342" s="11"/>
      <c r="N342" s="25"/>
      <c r="O342"/>
      <c r="P342"/>
      <c r="Q342"/>
    </row>
    <row r="343" spans="1:18" s="1" customFormat="1" x14ac:dyDescent="0.2"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11"/>
      <c r="M343" s="24"/>
      <c r="N343" s="24"/>
      <c r="O343"/>
      <c r="P343"/>
      <c r="Q343"/>
    </row>
    <row r="344" spans="1:18" s="1" customFormat="1" ht="12.75" customHeight="1" x14ac:dyDescent="0.2"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  <c r="L344" s="11"/>
      <c r="M344" s="24"/>
      <c r="N344" s="24"/>
      <c r="O344"/>
      <c r="P344"/>
      <c r="Q344"/>
    </row>
    <row r="345" spans="1:18" s="1" customFormat="1" x14ac:dyDescent="0.2">
      <c r="B345" s="8"/>
      <c r="C345" s="8"/>
      <c r="D345" s="8"/>
      <c r="F345" s="8"/>
      <c r="G345" s="8"/>
      <c r="H345" s="8"/>
      <c r="I345" s="8"/>
      <c r="J345" s="8"/>
      <c r="K345" s="8"/>
      <c r="M345"/>
      <c r="N345"/>
      <c r="O345"/>
      <c r="P345"/>
      <c r="Q345"/>
    </row>
    <row r="346" spans="1:18" x14ac:dyDescent="0.2">
      <c r="H346" s="9" t="s">
        <v>103</v>
      </c>
    </row>
    <row r="347" spans="1:18" x14ac:dyDescent="0.2">
      <c r="D347" s="7"/>
      <c r="H347" s="9" t="s">
        <v>65</v>
      </c>
    </row>
    <row r="352" spans="1:18" x14ac:dyDescent="0.2">
      <c r="M352" s="109"/>
    </row>
  </sheetData>
  <mergeCells count="309">
    <mergeCell ref="E306:K306"/>
    <mergeCell ref="E305:K305"/>
    <mergeCell ref="E209:K209"/>
    <mergeCell ref="E303:K303"/>
    <mergeCell ref="E265:K265"/>
    <mergeCell ref="E286:K286"/>
    <mergeCell ref="E244:K244"/>
    <mergeCell ref="E185:K185"/>
    <mergeCell ref="E198:K198"/>
    <mergeCell ref="E242:K242"/>
    <mergeCell ref="E215:K215"/>
    <mergeCell ref="E243:K243"/>
    <mergeCell ref="E231:K231"/>
    <mergeCell ref="B285:K285"/>
    <mergeCell ref="E206:K206"/>
    <mergeCell ref="E217:K217"/>
    <mergeCell ref="B222:K222"/>
    <mergeCell ref="E223:K223"/>
    <mergeCell ref="E224:K224"/>
    <mergeCell ref="E253:K253"/>
    <mergeCell ref="B262:K262"/>
    <mergeCell ref="E266:K266"/>
    <mergeCell ref="E301:K301"/>
    <mergeCell ref="B293:K293"/>
    <mergeCell ref="E318:K318"/>
    <mergeCell ref="E315:K315"/>
    <mergeCell ref="F313:G313"/>
    <mergeCell ref="H313:K313"/>
    <mergeCell ref="E316:K316"/>
    <mergeCell ref="E308:K308"/>
    <mergeCell ref="E309:K309"/>
    <mergeCell ref="E311:K311"/>
    <mergeCell ref="E312:K312"/>
    <mergeCell ref="E317:K317"/>
    <mergeCell ref="F314:G314"/>
    <mergeCell ref="H314:K314"/>
    <mergeCell ref="E310:K310"/>
    <mergeCell ref="E294:K294"/>
    <mergeCell ref="E295:K295"/>
    <mergeCell ref="E291:K291"/>
    <mergeCell ref="E268:G268"/>
    <mergeCell ref="B245:K245"/>
    <mergeCell ref="E260:K260"/>
    <mergeCell ref="E258:K258"/>
    <mergeCell ref="E247:K247"/>
    <mergeCell ref="E248:K248"/>
    <mergeCell ref="E249:K249"/>
    <mergeCell ref="E279:G279"/>
    <mergeCell ref="E274:G274"/>
    <mergeCell ref="E257:K257"/>
    <mergeCell ref="E287:K287"/>
    <mergeCell ref="E273:G273"/>
    <mergeCell ref="E292:K292"/>
    <mergeCell ref="E307:K307"/>
    <mergeCell ref="B4:K5"/>
    <mergeCell ref="B7:K7"/>
    <mergeCell ref="E88:K88"/>
    <mergeCell ref="E85:K85"/>
    <mergeCell ref="E97:K97"/>
    <mergeCell ref="E94:K94"/>
    <mergeCell ref="E98:K98"/>
    <mergeCell ref="E95:K95"/>
    <mergeCell ref="E24:K24"/>
    <mergeCell ref="B39:C39"/>
    <mergeCell ref="E74:K74"/>
    <mergeCell ref="E60:K60"/>
    <mergeCell ref="E51:K51"/>
    <mergeCell ref="E57:K57"/>
    <mergeCell ref="B57:C57"/>
    <mergeCell ref="E92:K92"/>
    <mergeCell ref="E19:K19"/>
    <mergeCell ref="B56:C56"/>
    <mergeCell ref="E23:K23"/>
    <mergeCell ref="E296:K296"/>
    <mergeCell ref="E297:K297"/>
    <mergeCell ref="E298:K298"/>
    <mergeCell ref="E299:K299"/>
    <mergeCell ref="B204:K204"/>
    <mergeCell ref="E199:K199"/>
    <mergeCell ref="E212:K212"/>
    <mergeCell ref="E210:K210"/>
    <mergeCell ref="E208:K208"/>
    <mergeCell ref="E195:K195"/>
    <mergeCell ref="E221:K221"/>
    <mergeCell ref="E227:K227"/>
    <mergeCell ref="E200:K200"/>
    <mergeCell ref="B225:K225"/>
    <mergeCell ref="E252:K252"/>
    <mergeCell ref="E211:K211"/>
    <mergeCell ref="E205:K205"/>
    <mergeCell ref="E230:K230"/>
    <mergeCell ref="E214:K214"/>
    <mergeCell ref="E218:K218"/>
    <mergeCell ref="E207:K207"/>
    <mergeCell ref="E229:K229"/>
    <mergeCell ref="B228:K228"/>
    <mergeCell ref="E226:K226"/>
    <mergeCell ref="O7:W7"/>
    <mergeCell ref="E67:K67"/>
    <mergeCell ref="E91:K91"/>
    <mergeCell ref="E80:K80"/>
    <mergeCell ref="E33:K33"/>
    <mergeCell ref="E10:K10"/>
    <mergeCell ref="E11:K11"/>
    <mergeCell ref="E13:K13"/>
    <mergeCell ref="E82:K82"/>
    <mergeCell ref="E83:K83"/>
    <mergeCell ref="E42:K42"/>
    <mergeCell ref="E62:K62"/>
    <mergeCell ref="E69:K69"/>
    <mergeCell ref="E43:K43"/>
    <mergeCell ref="E12:K12"/>
    <mergeCell ref="E56:K56"/>
    <mergeCell ref="E27:K27"/>
    <mergeCell ref="E48:K48"/>
    <mergeCell ref="E49:K49"/>
    <mergeCell ref="E50:K50"/>
    <mergeCell ref="E68:K68"/>
    <mergeCell ref="E52:K52"/>
    <mergeCell ref="E66:K66"/>
    <mergeCell ref="E84:K84"/>
    <mergeCell ref="B344:K344"/>
    <mergeCell ref="B342:K342"/>
    <mergeCell ref="E338:K338"/>
    <mergeCell ref="B339:C339"/>
    <mergeCell ref="E339:K339"/>
    <mergeCell ref="B336:K336"/>
    <mergeCell ref="E337:K337"/>
    <mergeCell ref="E319:K319"/>
    <mergeCell ref="E322:K322"/>
    <mergeCell ref="E327:K327"/>
    <mergeCell ref="E329:K329"/>
    <mergeCell ref="E325:K325"/>
    <mergeCell ref="E330:K330"/>
    <mergeCell ref="E335:K335"/>
    <mergeCell ref="E323:K323"/>
    <mergeCell ref="E321:K321"/>
    <mergeCell ref="E320:K320"/>
    <mergeCell ref="E333:K333"/>
    <mergeCell ref="E326:K326"/>
    <mergeCell ref="B304:K304"/>
    <mergeCell ref="E284:G284"/>
    <mergeCell ref="E280:G280"/>
    <mergeCell ref="E283:G283"/>
    <mergeCell ref="E232:K232"/>
    <mergeCell ref="B256:K256"/>
    <mergeCell ref="E233:K233"/>
    <mergeCell ref="E234:K234"/>
    <mergeCell ref="E275:G275"/>
    <mergeCell ref="E278:G278"/>
    <mergeCell ref="B259:K259"/>
    <mergeCell ref="E276:G276"/>
    <mergeCell ref="E289:K289"/>
    <mergeCell ref="E290:K290"/>
    <mergeCell ref="E282:G282"/>
    <mergeCell ref="E288:K288"/>
    <mergeCell ref="E270:G270"/>
    <mergeCell ref="E250:K250"/>
    <mergeCell ref="E251:K251"/>
    <mergeCell ref="E263:K263"/>
    <mergeCell ref="E261:K261"/>
    <mergeCell ref="E302:K302"/>
    <mergeCell ref="E246:K246"/>
    <mergeCell ref="E300:K300"/>
    <mergeCell ref="B137:K137"/>
    <mergeCell ref="B140:K140"/>
    <mergeCell ref="E178:K178"/>
    <mergeCell ref="E181:K181"/>
    <mergeCell ref="E169:K169"/>
    <mergeCell ref="E151:K151"/>
    <mergeCell ref="E157:K157"/>
    <mergeCell ref="B175:K175"/>
    <mergeCell ref="E188:K188"/>
    <mergeCell ref="E139:K139"/>
    <mergeCell ref="E183:K183"/>
    <mergeCell ref="E179:K179"/>
    <mergeCell ref="E154:K154"/>
    <mergeCell ref="E186:K186"/>
    <mergeCell ref="B182:K182"/>
    <mergeCell ref="E241:K241"/>
    <mergeCell ref="E238:K238"/>
    <mergeCell ref="E213:K213"/>
    <mergeCell ref="E216:K216"/>
    <mergeCell ref="E174:K174"/>
    <mergeCell ref="E155:K155"/>
    <mergeCell ref="B150:K150"/>
    <mergeCell ref="E160:K160"/>
    <mergeCell ref="E148:K148"/>
    <mergeCell ref="E162:K162"/>
    <mergeCell ref="E161:K161"/>
    <mergeCell ref="B163:K163"/>
    <mergeCell ref="E152:K152"/>
    <mergeCell ref="E176:K176"/>
    <mergeCell ref="E180:K180"/>
    <mergeCell ref="E177:K177"/>
    <mergeCell ref="E164:K164"/>
    <mergeCell ref="E172:K172"/>
    <mergeCell ref="E189:K189"/>
    <mergeCell ref="E168:K168"/>
    <mergeCell ref="B201:K201"/>
    <mergeCell ref="B194:K194"/>
    <mergeCell ref="E197:K197"/>
    <mergeCell ref="E193:K193"/>
    <mergeCell ref="E184:K184"/>
    <mergeCell ref="E165:K165"/>
    <mergeCell ref="B166:K166"/>
    <mergeCell ref="E149:K149"/>
    <mergeCell ref="E171:K171"/>
    <mergeCell ref="E153:K153"/>
    <mergeCell ref="E156:K156"/>
    <mergeCell ref="E158:K158"/>
    <mergeCell ref="E145:K145"/>
    <mergeCell ref="E146:K146"/>
    <mergeCell ref="E203:K203"/>
    <mergeCell ref="E99:K99"/>
    <mergeCell ref="E109:K109"/>
    <mergeCell ref="E102:K102"/>
    <mergeCell ref="E119:K119"/>
    <mergeCell ref="E116:K116"/>
    <mergeCell ref="E202:K202"/>
    <mergeCell ref="E141:K141"/>
    <mergeCell ref="E114:K114"/>
    <mergeCell ref="B121:K121"/>
    <mergeCell ref="E104:K104"/>
    <mergeCell ref="E105:K105"/>
    <mergeCell ref="E122:K122"/>
    <mergeCell ref="B115:K115"/>
    <mergeCell ref="E106:K106"/>
    <mergeCell ref="E107:K107"/>
    <mergeCell ref="E125:K125"/>
    <mergeCell ref="E144:K144"/>
    <mergeCell ref="E167:K167"/>
    <mergeCell ref="E147:K147"/>
    <mergeCell ref="E159:K159"/>
    <mergeCell ref="E120:K120"/>
    <mergeCell ref="E192:K192"/>
    <mergeCell ref="E187:K187"/>
    <mergeCell ref="E18:K18"/>
    <mergeCell ref="E25:K25"/>
    <mergeCell ref="E30:K30"/>
    <mergeCell ref="E15:K15"/>
    <mergeCell ref="E32:K32"/>
    <mergeCell ref="E41:K41"/>
    <mergeCell ref="E16:K16"/>
    <mergeCell ref="E17:K17"/>
    <mergeCell ref="E36:K36"/>
    <mergeCell ref="E31:K31"/>
    <mergeCell ref="E138:K138"/>
    <mergeCell ref="E117:K117"/>
    <mergeCell ref="B124:K124"/>
    <mergeCell ref="E130:K130"/>
    <mergeCell ref="E129:K129"/>
    <mergeCell ref="E136:K136"/>
    <mergeCell ref="E73:K73"/>
    <mergeCell ref="E71:K71"/>
    <mergeCell ref="B64:K64"/>
    <mergeCell ref="E89:K89"/>
    <mergeCell ref="E79:K79"/>
    <mergeCell ref="E76:K76"/>
    <mergeCell ref="E81:K81"/>
    <mergeCell ref="E86:K86"/>
    <mergeCell ref="E135:K135"/>
    <mergeCell ref="E123:K123"/>
    <mergeCell ref="B134:K134"/>
    <mergeCell ref="E110:K110"/>
    <mergeCell ref="B90:K90"/>
    <mergeCell ref="E103:K103"/>
    <mergeCell ref="E112:K112"/>
    <mergeCell ref="E113:K113"/>
    <mergeCell ref="E72:K72"/>
    <mergeCell ref="B93:K93"/>
    <mergeCell ref="E29:K29"/>
    <mergeCell ref="E26:K26"/>
    <mergeCell ref="E75:K75"/>
    <mergeCell ref="E70:K70"/>
    <mergeCell ref="E63:K63"/>
    <mergeCell ref="E65:K65"/>
    <mergeCell ref="E78:K78"/>
    <mergeCell ref="E111:K111"/>
    <mergeCell ref="E133:K133"/>
    <mergeCell ref="E35:K35"/>
    <mergeCell ref="B87:K87"/>
    <mergeCell ref="E100:K100"/>
    <mergeCell ref="B101:K101"/>
    <mergeCell ref="B77:K77"/>
    <mergeCell ref="E236:K236"/>
    <mergeCell ref="E237:K237"/>
    <mergeCell ref="E53:K53"/>
    <mergeCell ref="E54:K54"/>
    <mergeCell ref="B6:K6"/>
    <mergeCell ref="E37:K37"/>
    <mergeCell ref="B9:K9"/>
    <mergeCell ref="B59:K59"/>
    <mergeCell ref="E96:K96"/>
    <mergeCell ref="E38:K38"/>
    <mergeCell ref="E34:K34"/>
    <mergeCell ref="E55:K55"/>
    <mergeCell ref="B61:K61"/>
    <mergeCell ref="C58:J58"/>
    <mergeCell ref="E14:K14"/>
    <mergeCell ref="E45:K45"/>
    <mergeCell ref="E46:K46"/>
    <mergeCell ref="E47:K47"/>
    <mergeCell ref="E44:K44"/>
    <mergeCell ref="E21:K21"/>
    <mergeCell ref="E39:K39"/>
    <mergeCell ref="E20:K20"/>
    <mergeCell ref="E22:K22"/>
    <mergeCell ref="E40:K40"/>
  </mergeCells>
  <phoneticPr fontId="1" type="noConversion"/>
  <conditionalFormatting sqref="N33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2026-05-04T13:33:03Z</cp:lastPrinted>
  <dcterms:created xsi:type="dcterms:W3CDTF">2009-01-09T12:40:18Z</dcterms:created>
  <dcterms:modified xsi:type="dcterms:W3CDTF">2026-05-04T13:33:04Z</dcterms:modified>
</cp:coreProperties>
</file>