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5\Rozpočtová opatření\"/>
    </mc:Choice>
  </mc:AlternateContent>
  <xr:revisionPtr revIDLastSave="0" documentId="13_ncr:1_{DAF5B385-EED1-4055-AD20-7FDF5F05D5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8" l="1"/>
  <c r="E37" i="8"/>
  <c r="F32" i="8"/>
  <c r="F26" i="8" l="1"/>
  <c r="F27" i="8"/>
  <c r="F24" i="8" l="1"/>
  <c r="F29" i="8"/>
  <c r="F31" i="8"/>
  <c r="F23" i="8" l="1"/>
  <c r="F34" i="8"/>
  <c r="E10" i="8" l="1"/>
  <c r="E11" i="8"/>
  <c r="F6" i="8"/>
  <c r="F21" i="8" l="1"/>
  <c r="F17" i="8"/>
  <c r="F8" i="8"/>
  <c r="F7" i="8"/>
  <c r="F19" i="8" l="1"/>
  <c r="E12" i="8" l="1"/>
  <c r="F11" i="8" l="1"/>
</calcChain>
</file>

<file path=xl/sharedStrings.xml><?xml version="1.0" encoding="utf-8"?>
<sst xmlns="http://schemas.openxmlformats.org/spreadsheetml/2006/main" count="62" uniqueCount="57">
  <si>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</si>
  <si>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</si>
  <si>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</si>
  <si>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</si>
  <si>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</si>
  <si>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</si>
  <si>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</si>
  <si>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</si>
  <si>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</si>
  <si>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</si>
  <si>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</si>
  <si>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</si>
  <si>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</si>
  <si>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</si>
  <si>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 MČ Brno-Tuřany:</t>
  </si>
  <si>
    <t>zapojení zůstatku roku 2024 - pol. 8115</t>
  </si>
  <si>
    <t>ZŠ Měšťanská - multimediální vybavení tříd</t>
  </si>
  <si>
    <t>Rozpočtové opatření č. 10/2025</t>
  </si>
  <si>
    <t xml:space="preserve"> v  Kč  / pro ZMČ/</t>
  </si>
  <si>
    <t>Kultura</t>
  </si>
  <si>
    <t>3399/5169</t>
  </si>
  <si>
    <t>Mateřské školy</t>
  </si>
  <si>
    <t>Úřad</t>
  </si>
  <si>
    <t>6171/5169</t>
  </si>
  <si>
    <t>3399/2329</t>
  </si>
  <si>
    <t>Ostatní nedaňové příjmy - vstupné na kulturní akce</t>
  </si>
  <si>
    <t>6310/2141</t>
  </si>
  <si>
    <t>Příjmy z úroků</t>
  </si>
  <si>
    <t>Nákup služeb</t>
  </si>
  <si>
    <t>Neinvestiční přijaté transfery z MMR ČR - náhrada za sociální pohřby (ÚZ 17096)</t>
  </si>
  <si>
    <t>Veřejné osvětlení</t>
  </si>
  <si>
    <t>3631/5139</t>
  </si>
  <si>
    <t>Nákup materiálu</t>
  </si>
  <si>
    <t>Základní škola</t>
  </si>
  <si>
    <t>3631/5169</t>
  </si>
  <si>
    <t>3113/6122</t>
  </si>
  <si>
    <t>Dobrovolní hasiči</t>
  </si>
  <si>
    <t>5512/5132</t>
  </si>
  <si>
    <t>5512/5139</t>
  </si>
  <si>
    <t>JSDH Holásky - nákup materiálu</t>
  </si>
  <si>
    <t>JSDH Holásky - ochranné pomůcky</t>
  </si>
  <si>
    <t>Montáž a demontáž prvků vánočního osvětlení</t>
  </si>
  <si>
    <t xml:space="preserve">Rozdíl mezi příjmy a výdaji činí 53 312 893 Kč a je kryt položkou financování. </t>
  </si>
  <si>
    <t>3111/5651</t>
  </si>
  <si>
    <t>MŠ U Lípy Svobody - návratná finanční výpomoc</t>
  </si>
  <si>
    <t>Tímto RO č. 10/2025 se příjmy zvýšily o 259 tisíc Kč, tj na částku 94 766 410 Kč a výdaje se zvýšily o 220 tisíc Kč, tj. na 148 079 303 Kč.</t>
  </si>
  <si>
    <t>Pracovní četa</t>
  </si>
  <si>
    <t>3639/6123</t>
  </si>
  <si>
    <t>3639/6122</t>
  </si>
  <si>
    <t>Nákup zahradní techniky pro pracovní četu</t>
  </si>
  <si>
    <t>Skladový kontejner pro pracovní četu</t>
  </si>
  <si>
    <t>5512/5137</t>
  </si>
  <si>
    <t>5512/6122</t>
  </si>
  <si>
    <t>JSDH Holásky - kalové čerpadlo</t>
  </si>
  <si>
    <t>JSDH Holásky - DDHM</t>
  </si>
  <si>
    <t>Brno, 23.10.2025</t>
  </si>
  <si>
    <t>Toto rozpočtové opatření bylo schváleno na 21/IX. zasedání ZMČ dne 23.10.2025.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</si>
</sst>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u/>
      <sz val="10"/>
      <name val="Arial CE"/>
      <charset val="238"/>
    </font>
    <font>
      <b/>
      <sz val="10"/>
      <color rgb="FFFF0000"/>
      <name val="Arial CE"/>
      <charset val="238"/>
    </font>
    <font>
      <i/>
      <sz val="10"/>
      <color rgb="FFFF000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0" xfId="0" applyFont="1" applyFill="1"/>
    <xf numFmtId="3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3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0" fontId="7" fillId="0" borderId="0" xfId="0" applyFont="1"/>
    <xf numFmtId="0" fontId="4" fillId="0" borderId="0" xfId="0" applyFont="1" applyFill="1" applyAlignment="1">
      <alignment vertical="center" wrapText="1"/>
    </xf>
    <xf numFmtId="3" fontId="4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/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" fontId="0" fillId="0" borderId="1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0" fontId="0" fillId="0" borderId="1" xfId="0" applyFont="1" applyBorder="1" applyAlignment="1">
      <alignment horizontal="right" vertical="center" wrapText="1"/>
    </xf>
    <xf numFmtId="0" fontId="10" fillId="0" borderId="6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10" fillId="0" borderId="7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3" xfId="0" applyNumberFormat="1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10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72"/>
  <sheetViews>
    <sheetView tabSelected="1" topLeftCell="A10" zoomScaleNormal="100" zoomScaleSheetLayoutView="100" workbookViewId="0">
      <selection activeCell="C45" sqref="C45"/>
    </sheetView>
  </sheetViews>
  <sheetFormatPr defaultRowHeight="12.75" x14ac:dyDescent="0.2"/>
  <cols>
    <col min="1" max="1" width="4.7109375" customWidth="1"/>
    <col min="2" max="2" width="9.42578125" customWidth="1"/>
    <col min="3" max="3" width="71.140625" customWidth="1"/>
    <col min="4" max="5" width="10.7109375" customWidth="1"/>
    <col min="6" max="6" width="10.85546875" customWidth="1"/>
    <col min="9" max="9" width="16.85546875" bestFit="1" customWidth="1"/>
    <col min="10" max="10" width="5.7109375" customWidth="1"/>
    <col min="16" max="16" width="10.7109375" customWidth="1"/>
    <col min="20" max="20" width="9.140625" customWidth="1"/>
  </cols>
  <sheetData>
    <row r="1" spans="1:15" ht="18" x14ac:dyDescent="0.2">
      <c r="A1" s="82" t="s">
        <v>10</v>
      </c>
      <c r="B1" s="83"/>
      <c r="C1" s="83"/>
      <c r="D1" s="83"/>
      <c r="E1" s="83"/>
      <c r="F1" s="83"/>
      <c r="G1" s="2"/>
      <c r="H1" s="2"/>
      <c r="I1" s="2"/>
      <c r="J1" s="2"/>
      <c r="K1" s="2"/>
    </row>
    <row r="2" spans="1:15" ht="14.25" customHeight="1" x14ac:dyDescent="0.2">
      <c r="A2" s="82" t="s">
        <v>17</v>
      </c>
      <c r="B2" s="83"/>
      <c r="C2" s="83"/>
      <c r="D2" s="83"/>
      <c r="E2" s="83"/>
      <c r="F2" s="83"/>
      <c r="G2" s="2"/>
      <c r="H2" s="2"/>
      <c r="I2" s="2"/>
      <c r="J2" s="2"/>
      <c r="K2" s="2"/>
    </row>
    <row r="3" spans="1:15" ht="14.25" customHeight="1" thickBot="1" x14ac:dyDescent="0.25">
      <c r="A3" s="84" t="s">
        <v>18</v>
      </c>
      <c r="B3" s="84"/>
      <c r="C3" s="84"/>
      <c r="D3" s="84"/>
      <c r="E3" s="84"/>
      <c r="F3" s="84"/>
      <c r="G3" s="2"/>
      <c r="H3" s="2"/>
      <c r="I3" s="2"/>
      <c r="J3" s="2"/>
      <c r="K3" s="2"/>
    </row>
    <row r="4" spans="1:15" ht="18.75" customHeight="1" thickBot="1" x14ac:dyDescent="0.25">
      <c r="A4" s="85" t="s">
        <v>1</v>
      </c>
      <c r="B4" s="86"/>
      <c r="C4" s="86"/>
      <c r="D4" s="86"/>
      <c r="E4" s="86"/>
      <c r="F4" s="87"/>
      <c r="G4" s="4"/>
      <c r="H4" s="2"/>
      <c r="I4" s="2"/>
      <c r="J4" s="2"/>
      <c r="K4" s="2"/>
    </row>
    <row r="5" spans="1:15" ht="27" customHeight="1" x14ac:dyDescent="0.2">
      <c r="A5" s="15" t="s">
        <v>6</v>
      </c>
      <c r="B5" s="17" t="s">
        <v>8</v>
      </c>
      <c r="C5" s="16"/>
      <c r="D5" s="17" t="s">
        <v>3</v>
      </c>
      <c r="E5" s="17" t="s">
        <v>4</v>
      </c>
      <c r="F5" s="18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43">
        <v>1</v>
      </c>
      <c r="B6" s="48">
        <v>4171</v>
      </c>
      <c r="C6" s="36" t="s">
        <v>29</v>
      </c>
      <c r="D6" s="37">
        <v>12000</v>
      </c>
      <c r="E6" s="37">
        <v>39000</v>
      </c>
      <c r="F6" s="38">
        <f t="shared" ref="F6:F8" si="0">D6+E6</f>
        <v>51000</v>
      </c>
      <c r="G6" s="10"/>
      <c r="H6" s="3"/>
      <c r="I6" s="2"/>
      <c r="J6" s="2"/>
      <c r="K6" s="2"/>
      <c r="L6" s="2"/>
    </row>
    <row r="7" spans="1:15" s="4" customFormat="1" ht="14.25" customHeight="1" x14ac:dyDescent="0.2">
      <c r="A7" s="43">
        <v>2</v>
      </c>
      <c r="B7" s="48" t="s">
        <v>24</v>
      </c>
      <c r="C7" s="36" t="s">
        <v>25</v>
      </c>
      <c r="D7" s="37">
        <v>166000</v>
      </c>
      <c r="E7" s="37">
        <v>110000</v>
      </c>
      <c r="F7" s="38">
        <f t="shared" si="0"/>
        <v>276000</v>
      </c>
      <c r="G7" s="10"/>
      <c r="H7" s="3"/>
      <c r="I7" s="2"/>
      <c r="J7" s="2"/>
      <c r="K7" s="2"/>
      <c r="L7" s="2"/>
    </row>
    <row r="8" spans="1:15" s="4" customFormat="1" ht="14.25" customHeight="1" x14ac:dyDescent="0.2">
      <c r="A8" s="43">
        <v>3</v>
      </c>
      <c r="B8" s="48" t="s">
        <v>26</v>
      </c>
      <c r="C8" s="51" t="s">
        <v>27</v>
      </c>
      <c r="D8" s="46">
        <v>1108000</v>
      </c>
      <c r="E8" s="46">
        <v>110000</v>
      </c>
      <c r="F8" s="47">
        <f t="shared" si="0"/>
        <v>1218000</v>
      </c>
      <c r="G8" s="10"/>
      <c r="H8" s="3"/>
      <c r="I8" s="2"/>
      <c r="J8" s="2"/>
      <c r="K8" s="2"/>
      <c r="L8" s="2"/>
    </row>
    <row r="9" spans="1:15" s="4" customFormat="1" ht="14.25" customHeight="1" thickBot="1" x14ac:dyDescent="0.25">
      <c r="A9" s="15"/>
      <c r="B9" s="52"/>
      <c r="C9" s="53"/>
      <c r="D9" s="54"/>
      <c r="E9" s="54"/>
      <c r="F9" s="55"/>
      <c r="G9" s="10"/>
      <c r="H9" s="9"/>
      <c r="I9" s="9"/>
      <c r="J9" s="2"/>
      <c r="K9" s="2"/>
      <c r="L9" s="2"/>
    </row>
    <row r="10" spans="1:15" ht="14.25" customHeight="1" thickBot="1" x14ac:dyDescent="0.25">
      <c r="A10" s="80" t="s">
        <v>9</v>
      </c>
      <c r="B10" s="81"/>
      <c r="C10" s="81"/>
      <c r="D10" s="56"/>
      <c r="E10" s="57">
        <f>SUM(E6:E9)</f>
        <v>259000</v>
      </c>
      <c r="F10" s="58"/>
      <c r="G10" s="10"/>
      <c r="H10" s="9"/>
      <c r="I10" s="9"/>
      <c r="J10" s="2"/>
      <c r="K10" s="2"/>
      <c r="L10" s="2"/>
    </row>
    <row r="11" spans="1:15" ht="14.25" customHeight="1" x14ac:dyDescent="0.2">
      <c r="A11" s="88" t="s">
        <v>15</v>
      </c>
      <c r="B11" s="89"/>
      <c r="C11" s="90"/>
      <c r="D11" s="54">
        <v>53351893</v>
      </c>
      <c r="E11" s="54">
        <f>-39000</f>
        <v>-39000</v>
      </c>
      <c r="F11" s="55">
        <f>D11+E11</f>
        <v>53312893</v>
      </c>
      <c r="G11" s="10"/>
      <c r="H11" s="9"/>
      <c r="I11" s="9"/>
      <c r="J11" s="2"/>
      <c r="K11" s="6"/>
      <c r="L11" s="2"/>
    </row>
    <row r="12" spans="1:15" ht="14.25" customHeight="1" thickBot="1" x14ac:dyDescent="0.25">
      <c r="A12" s="78" t="s">
        <v>11</v>
      </c>
      <c r="B12" s="79"/>
      <c r="C12" s="79"/>
      <c r="D12" s="62"/>
      <c r="E12" s="63">
        <f>SUM(E10+E11)</f>
        <v>220000</v>
      </c>
      <c r="F12" s="64"/>
      <c r="G12" s="10"/>
      <c r="H12" s="9"/>
      <c r="I12" s="8"/>
      <c r="J12" s="2"/>
      <c r="K12" s="2"/>
      <c r="L12" s="2"/>
    </row>
    <row r="13" spans="1:15" ht="10.5" customHeight="1" thickBot="1" x14ac:dyDescent="0.25">
      <c r="A13" s="29"/>
      <c r="B13" s="30"/>
      <c r="C13" s="30"/>
      <c r="D13" s="30"/>
      <c r="E13" s="31"/>
      <c r="F13" s="32"/>
      <c r="G13" s="10"/>
      <c r="H13" s="9"/>
      <c r="I13" s="8"/>
      <c r="J13" s="2"/>
      <c r="K13" s="2"/>
      <c r="L13" s="2"/>
    </row>
    <row r="14" spans="1:15" s="8" customFormat="1" ht="18" customHeight="1" thickBot="1" x14ac:dyDescent="0.25">
      <c r="A14" s="68" t="s">
        <v>2</v>
      </c>
      <c r="B14" s="69"/>
      <c r="C14" s="69"/>
      <c r="D14" s="69"/>
      <c r="E14" s="69"/>
      <c r="F14" s="70"/>
      <c r="G14" s="10"/>
      <c r="H14" s="9"/>
    </row>
    <row r="15" spans="1:15" s="8" customFormat="1" ht="27" customHeight="1" x14ac:dyDescent="0.2">
      <c r="A15" s="39" t="s">
        <v>6</v>
      </c>
      <c r="B15" s="40" t="s">
        <v>0</v>
      </c>
      <c r="C15" s="41" t="s">
        <v>7</v>
      </c>
      <c r="D15" s="40" t="s">
        <v>3</v>
      </c>
      <c r="E15" s="40" t="s">
        <v>4</v>
      </c>
      <c r="F15" s="42" t="s">
        <v>5</v>
      </c>
      <c r="G15" s="10"/>
      <c r="H15" s="10"/>
      <c r="I15" s="9"/>
    </row>
    <row r="16" spans="1:15" s="4" customFormat="1" ht="14.25" customHeight="1" x14ac:dyDescent="0.2">
      <c r="A16" s="43"/>
      <c r="B16" s="44"/>
      <c r="C16" s="45" t="s">
        <v>21</v>
      </c>
      <c r="D16" s="66"/>
      <c r="E16" s="66"/>
      <c r="F16" s="47"/>
      <c r="G16" s="10"/>
      <c r="H16" s="9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43">
        <v>1</v>
      </c>
      <c r="B17" s="44" t="s">
        <v>43</v>
      </c>
      <c r="C17" s="50" t="s">
        <v>44</v>
      </c>
      <c r="D17" s="66">
        <v>0</v>
      </c>
      <c r="E17" s="66">
        <v>500000</v>
      </c>
      <c r="F17" s="61">
        <f t="shared" ref="F17:F34" si="1">D17+E17</f>
        <v>500000</v>
      </c>
      <c r="G17" s="10"/>
      <c r="H17" s="9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12"/>
      <c r="B18" s="13"/>
      <c r="C18" s="49" t="s">
        <v>33</v>
      </c>
      <c r="D18" s="67"/>
      <c r="E18" s="67"/>
      <c r="F18" s="14"/>
      <c r="G18" s="10"/>
      <c r="H18" s="9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43">
        <v>2</v>
      </c>
      <c r="B19" s="44" t="s">
        <v>35</v>
      </c>
      <c r="C19" s="59" t="s">
        <v>16</v>
      </c>
      <c r="D19" s="66">
        <v>1950000</v>
      </c>
      <c r="E19" s="66">
        <v>-600000</v>
      </c>
      <c r="F19" s="61">
        <f t="shared" si="1"/>
        <v>1350000</v>
      </c>
      <c r="G19" s="10"/>
      <c r="H19" s="9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43"/>
      <c r="B20" s="44"/>
      <c r="C20" s="49" t="s">
        <v>19</v>
      </c>
      <c r="D20" s="66"/>
      <c r="E20" s="66"/>
      <c r="F20" s="61"/>
      <c r="G20" s="10"/>
      <c r="H20" s="9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43">
        <v>3</v>
      </c>
      <c r="B21" s="44" t="s">
        <v>20</v>
      </c>
      <c r="C21" s="50" t="s">
        <v>28</v>
      </c>
      <c r="D21" s="46">
        <v>770000</v>
      </c>
      <c r="E21" s="46">
        <v>110000</v>
      </c>
      <c r="F21" s="61">
        <f t="shared" si="1"/>
        <v>880000</v>
      </c>
      <c r="G21" s="10"/>
      <c r="H21" s="9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12"/>
      <c r="B22" s="13"/>
      <c r="C22" s="45" t="s">
        <v>30</v>
      </c>
      <c r="D22" s="11"/>
      <c r="E22" s="11"/>
      <c r="F22" s="14"/>
      <c r="G22" s="10"/>
      <c r="H22" s="9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15">
        <v>4</v>
      </c>
      <c r="B23" s="16" t="s">
        <v>31</v>
      </c>
      <c r="C23" s="59" t="s">
        <v>32</v>
      </c>
      <c r="D23" s="66">
        <v>10000</v>
      </c>
      <c r="E23" s="66">
        <v>60000</v>
      </c>
      <c r="F23" s="61">
        <f t="shared" si="1"/>
        <v>70000</v>
      </c>
      <c r="G23" s="10"/>
      <c r="H23" s="9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15">
        <v>5</v>
      </c>
      <c r="B24" s="16" t="s">
        <v>34</v>
      </c>
      <c r="C24" s="59" t="s">
        <v>41</v>
      </c>
      <c r="D24" s="66">
        <v>280000</v>
      </c>
      <c r="E24" s="66">
        <v>50000</v>
      </c>
      <c r="F24" s="61">
        <f t="shared" si="1"/>
        <v>330000</v>
      </c>
      <c r="G24" s="10"/>
      <c r="H24" s="9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15"/>
      <c r="B25" s="16"/>
      <c r="C25" s="49" t="s">
        <v>46</v>
      </c>
      <c r="D25" s="66"/>
      <c r="E25" s="66"/>
      <c r="F25" s="61"/>
      <c r="G25" s="10"/>
      <c r="H25" s="9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15">
        <v>6</v>
      </c>
      <c r="B26" s="16" t="s">
        <v>48</v>
      </c>
      <c r="C26" s="59" t="s">
        <v>50</v>
      </c>
      <c r="D26" s="66">
        <v>0</v>
      </c>
      <c r="E26" s="66">
        <v>90000</v>
      </c>
      <c r="F26" s="61">
        <f t="shared" si="1"/>
        <v>90000</v>
      </c>
      <c r="G26" s="10"/>
      <c r="H26" s="9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15">
        <v>7</v>
      </c>
      <c r="B27" s="16" t="s">
        <v>47</v>
      </c>
      <c r="C27" s="59" t="s">
        <v>49</v>
      </c>
      <c r="D27" s="66">
        <v>200000</v>
      </c>
      <c r="E27" s="66">
        <v>-90000</v>
      </c>
      <c r="F27" s="61">
        <f t="shared" si="1"/>
        <v>110000</v>
      </c>
      <c r="G27" s="10"/>
      <c r="H27" s="9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24"/>
      <c r="B28" s="91"/>
      <c r="C28" s="49" t="s">
        <v>36</v>
      </c>
      <c r="D28" s="23"/>
      <c r="E28" s="23"/>
      <c r="F28" s="14"/>
      <c r="G28" s="10"/>
      <c r="H28" s="9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15">
        <v>8</v>
      </c>
      <c r="B29" s="16" t="s">
        <v>37</v>
      </c>
      <c r="C29" s="59" t="s">
        <v>40</v>
      </c>
      <c r="D29" s="66">
        <v>337000</v>
      </c>
      <c r="E29" s="66">
        <v>-63000</v>
      </c>
      <c r="F29" s="61">
        <f t="shared" si="1"/>
        <v>274000</v>
      </c>
      <c r="G29" s="10"/>
      <c r="H29" s="9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15">
        <v>9</v>
      </c>
      <c r="B30" s="16" t="s">
        <v>51</v>
      </c>
      <c r="C30" s="59" t="s">
        <v>54</v>
      </c>
      <c r="D30" s="66">
        <v>140000</v>
      </c>
      <c r="E30" s="66">
        <v>-27000</v>
      </c>
      <c r="F30" s="61">
        <f t="shared" si="1"/>
        <v>113000</v>
      </c>
      <c r="G30" s="10"/>
      <c r="H30" s="9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15">
        <v>10</v>
      </c>
      <c r="B31" s="16" t="s">
        <v>38</v>
      </c>
      <c r="C31" s="59" t="s">
        <v>39</v>
      </c>
      <c r="D31" s="66">
        <v>31578</v>
      </c>
      <c r="E31" s="66">
        <v>30000</v>
      </c>
      <c r="F31" s="61">
        <f t="shared" si="1"/>
        <v>61578</v>
      </c>
      <c r="G31" s="10"/>
      <c r="H31" s="9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15">
        <v>11</v>
      </c>
      <c r="B32" s="16" t="s">
        <v>52</v>
      </c>
      <c r="C32" s="59" t="s">
        <v>53</v>
      </c>
      <c r="D32" s="66">
        <v>0</v>
      </c>
      <c r="E32" s="66">
        <v>60000</v>
      </c>
      <c r="F32" s="61">
        <f t="shared" si="1"/>
        <v>60000</v>
      </c>
      <c r="G32" s="10"/>
      <c r="H32" s="9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24"/>
      <c r="B33" s="16"/>
      <c r="C33" s="49" t="s">
        <v>22</v>
      </c>
      <c r="D33" s="65"/>
      <c r="E33" s="65"/>
      <c r="F33" s="61"/>
      <c r="G33" s="10"/>
      <c r="H33" s="9"/>
      <c r="I33" s="3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15">
        <v>12</v>
      </c>
      <c r="B34" s="16" t="s">
        <v>23</v>
      </c>
      <c r="C34" s="59" t="s">
        <v>28</v>
      </c>
      <c r="D34" s="66">
        <v>270000</v>
      </c>
      <c r="E34" s="66">
        <v>100000</v>
      </c>
      <c r="F34" s="61">
        <f t="shared" si="1"/>
        <v>370000</v>
      </c>
      <c r="G34" s="10"/>
      <c r="H34" s="9"/>
      <c r="I34" s="3"/>
      <c r="J34" s="2"/>
      <c r="K34" s="2"/>
      <c r="L34" s="2"/>
      <c r="M34" s="2"/>
      <c r="N34" s="2"/>
      <c r="O34" s="2"/>
    </row>
    <row r="35" spans="1:18" s="4" customFormat="1" ht="14.25" customHeight="1" x14ac:dyDescent="0.2">
      <c r="A35" s="12"/>
      <c r="B35" s="60"/>
      <c r="C35" s="50"/>
      <c r="D35" s="11"/>
      <c r="E35" s="23"/>
      <c r="F35" s="14"/>
      <c r="G35" s="10"/>
      <c r="H35" s="9"/>
      <c r="I35" s="3"/>
      <c r="J35" s="2"/>
      <c r="K35" s="2"/>
      <c r="L35" s="2"/>
      <c r="M35" s="2"/>
      <c r="N35" s="2"/>
      <c r="O35" s="2"/>
    </row>
    <row r="36" spans="1:18" s="4" customFormat="1" ht="14.25" customHeight="1" thickBot="1" x14ac:dyDescent="0.25">
      <c r="A36" s="33"/>
      <c r="B36" s="34"/>
      <c r="C36" s="25"/>
      <c r="D36" s="26"/>
      <c r="E36" s="26"/>
      <c r="F36" s="27"/>
      <c r="G36" s="10"/>
      <c r="H36" s="10"/>
      <c r="I36" s="3"/>
      <c r="J36" s="2"/>
      <c r="K36" s="2"/>
      <c r="L36" s="3"/>
      <c r="M36" s="3"/>
      <c r="N36" s="3"/>
      <c r="O36" s="3"/>
      <c r="P36" s="5"/>
      <c r="Q36" s="5"/>
      <c r="R36" s="5"/>
    </row>
    <row r="37" spans="1:18" ht="14.25" customHeight="1" thickBot="1" x14ac:dyDescent="0.25">
      <c r="A37" s="73"/>
      <c r="B37" s="74"/>
      <c r="C37" s="75"/>
      <c r="D37" s="35"/>
      <c r="E37" s="57">
        <f>E17+E19+E21+E23+E24+E26+E27+E29+E30+E31+E32+E34</f>
        <v>220000</v>
      </c>
      <c r="F37" s="28"/>
      <c r="G37" s="10"/>
      <c r="H37" s="10"/>
      <c r="I37" s="3"/>
      <c r="J37" s="2"/>
      <c r="K37" s="2"/>
      <c r="L37" s="2"/>
      <c r="M37" s="2"/>
      <c r="N37" s="2"/>
      <c r="O37" s="2"/>
    </row>
    <row r="38" spans="1:18" ht="12.75" customHeight="1" x14ac:dyDescent="0.2">
      <c r="A38" s="77" t="s">
        <v>56</v>
      </c>
      <c r="B38" s="77"/>
      <c r="C38" s="77"/>
      <c r="D38" s="77"/>
      <c r="E38" s="77"/>
      <c r="F38" s="77"/>
      <c r="G38" s="10"/>
      <c r="H38" s="10"/>
      <c r="I38" s="3"/>
      <c r="J38" s="2"/>
      <c r="K38" s="2"/>
      <c r="L38" s="2"/>
      <c r="M38" s="2"/>
      <c r="N38" s="2"/>
      <c r="O38" s="2"/>
    </row>
    <row r="39" spans="1:18" ht="12.75" customHeight="1" x14ac:dyDescent="0.2">
      <c r="A39" s="72" t="s">
        <v>45</v>
      </c>
      <c r="B39" s="72"/>
      <c r="C39" s="72"/>
      <c r="D39" s="72"/>
      <c r="E39" s="72"/>
      <c r="F39" s="72"/>
      <c r="G39" s="10"/>
      <c r="H39" s="10"/>
      <c r="I39" s="2"/>
      <c r="J39" s="2"/>
      <c r="K39" s="2"/>
      <c r="L39" s="2"/>
      <c r="M39" s="2"/>
      <c r="N39" s="2"/>
      <c r="O39" s="2"/>
    </row>
    <row r="40" spans="1:18" ht="6" customHeight="1" x14ac:dyDescent="0.2">
      <c r="A40" s="22"/>
      <c r="B40" s="22"/>
      <c r="C40" s="22"/>
      <c r="D40" s="22"/>
      <c r="E40" s="22"/>
      <c r="F40" s="22"/>
      <c r="G40" s="10"/>
      <c r="H40" s="10"/>
      <c r="I40" s="2"/>
      <c r="J40" s="2"/>
      <c r="K40" s="2"/>
      <c r="L40" s="2"/>
      <c r="M40" s="2"/>
      <c r="N40" s="2"/>
      <c r="O40" s="2"/>
    </row>
    <row r="41" spans="1:18" s="1" customFormat="1" ht="12.75" customHeight="1" x14ac:dyDescent="0.2">
      <c r="A41" s="76" t="s">
        <v>42</v>
      </c>
      <c r="B41" s="76"/>
      <c r="C41" s="76"/>
      <c r="D41" s="76"/>
      <c r="E41" s="76"/>
      <c r="F41" s="76"/>
      <c r="G41" s="10"/>
      <c r="H41" s="10"/>
      <c r="I41" s="3"/>
      <c r="J41" s="3"/>
      <c r="K41" s="3"/>
      <c r="L41" s="3"/>
      <c r="M41" s="3"/>
      <c r="N41" s="3"/>
      <c r="O41" s="3"/>
    </row>
    <row r="42" spans="1:18" s="1" customFormat="1" ht="12.75" customHeight="1" x14ac:dyDescent="0.2">
      <c r="A42" s="72" t="s">
        <v>12</v>
      </c>
      <c r="B42" s="72"/>
      <c r="C42" s="72"/>
      <c r="D42" s="72"/>
      <c r="E42" s="72"/>
      <c r="F42" s="72"/>
      <c r="G42" s="10"/>
      <c r="H42" s="10"/>
      <c r="I42" s="3"/>
      <c r="J42" s="3"/>
      <c r="K42" s="3"/>
      <c r="L42" s="3"/>
      <c r="M42" s="3"/>
      <c r="N42" s="3"/>
      <c r="O42" s="3"/>
    </row>
    <row r="43" spans="1:18" ht="9" customHeight="1" x14ac:dyDescent="0.2">
      <c r="A43" s="71"/>
      <c r="B43" s="71"/>
      <c r="C43" s="71"/>
      <c r="D43" s="71"/>
      <c r="E43" s="71"/>
      <c r="F43" s="71"/>
      <c r="G43" s="7"/>
      <c r="H43" s="7"/>
      <c r="I43" s="2"/>
      <c r="J43" s="2"/>
      <c r="K43" s="2"/>
      <c r="L43" s="2"/>
      <c r="M43" s="2"/>
      <c r="N43" s="2"/>
      <c r="O43" s="2"/>
    </row>
    <row r="44" spans="1:18" ht="15" customHeight="1" x14ac:dyDescent="0.2">
      <c r="A44" s="8" t="s">
        <v>55</v>
      </c>
      <c r="B44" s="19"/>
      <c r="C44" s="8"/>
      <c r="D44" s="20" t="s">
        <v>14</v>
      </c>
      <c r="E44" s="8"/>
      <c r="F44" s="7"/>
      <c r="G44" s="7"/>
      <c r="H44" s="7"/>
      <c r="I44" s="2"/>
      <c r="J44" s="2"/>
      <c r="K44" s="2"/>
      <c r="L44" s="2"/>
      <c r="M44" s="2"/>
      <c r="N44" s="2"/>
      <c r="O44" s="2"/>
    </row>
    <row r="45" spans="1:18" ht="15" customHeight="1" x14ac:dyDescent="0.2">
      <c r="A45" s="8" t="s">
        <v>13</v>
      </c>
      <c r="B45" s="8"/>
      <c r="C45" s="8"/>
      <c r="D45" s="8"/>
      <c r="E45" s="8"/>
      <c r="F45" s="7"/>
      <c r="G45" s="7"/>
      <c r="H45" s="2"/>
      <c r="I45" s="2"/>
      <c r="J45" s="2"/>
      <c r="K45" s="2"/>
      <c r="L45" s="2"/>
      <c r="M45" s="2"/>
      <c r="N45" s="2"/>
      <c r="O45" s="2"/>
    </row>
    <row r="46" spans="1:18" ht="15" customHeight="1" x14ac:dyDescent="0.2">
      <c r="A46" s="21"/>
      <c r="B46" s="21"/>
      <c r="C46" s="21"/>
      <c r="D46" s="8"/>
      <c r="E46" s="8"/>
      <c r="F46" s="7"/>
      <c r="G46" s="7"/>
      <c r="H46" s="2"/>
      <c r="I46" s="2"/>
      <c r="J46" s="4"/>
      <c r="K46" s="4"/>
      <c r="L46" s="4"/>
      <c r="M46" s="4"/>
      <c r="N46" s="4"/>
      <c r="O46" s="4"/>
    </row>
    <row r="47" spans="1:18" ht="15" customHeight="1" x14ac:dyDescent="0.2">
      <c r="A47" s="8"/>
      <c r="B47" s="8"/>
      <c r="C47" s="8"/>
      <c r="D47" s="8"/>
      <c r="E47" s="7"/>
      <c r="F47" s="7"/>
      <c r="G47" s="2"/>
      <c r="H47" s="2"/>
      <c r="I47" s="2"/>
      <c r="J47" s="4"/>
      <c r="K47" s="4"/>
      <c r="L47" s="4"/>
      <c r="M47" s="4"/>
      <c r="N47" s="4"/>
      <c r="O47" s="4"/>
    </row>
    <row r="48" spans="1:18" x14ac:dyDescent="0.2">
      <c r="A48" s="7"/>
      <c r="B48" s="7"/>
      <c r="C48" s="7"/>
      <c r="D48" s="7"/>
      <c r="E48" s="7"/>
      <c r="F48" s="7"/>
      <c r="G48" s="2"/>
      <c r="H48" s="2"/>
      <c r="I48" s="4"/>
      <c r="J48" s="4"/>
      <c r="K48" s="4"/>
      <c r="L48" s="4"/>
      <c r="M48" s="4"/>
      <c r="N48" s="4"/>
      <c r="O48" s="4"/>
    </row>
    <row r="49" spans="1:15" x14ac:dyDescent="0.2">
      <c r="A49" s="7"/>
      <c r="B49" s="7"/>
      <c r="C49" s="7"/>
      <c r="D49" s="7"/>
      <c r="E49" s="7"/>
      <c r="F49" s="7"/>
      <c r="G49" s="2"/>
      <c r="H49" s="2"/>
      <c r="I49" s="4"/>
      <c r="J49" s="4"/>
      <c r="K49" s="4"/>
      <c r="L49" s="4"/>
      <c r="M49" s="4"/>
      <c r="N49" s="4"/>
      <c r="O49" s="4"/>
    </row>
    <row r="50" spans="1:15" x14ac:dyDescent="0.2">
      <c r="A50" s="7"/>
      <c r="B50" s="7"/>
      <c r="C50" s="7"/>
      <c r="D50" s="7"/>
      <c r="E50" s="7"/>
      <c r="F50" s="7"/>
      <c r="G50" s="2"/>
      <c r="H50" s="2"/>
      <c r="I50" s="4"/>
      <c r="J50" s="4"/>
      <c r="K50" s="4"/>
      <c r="L50" s="4"/>
      <c r="M50" s="4"/>
      <c r="N50" s="4"/>
      <c r="O50" s="4"/>
    </row>
    <row r="51" spans="1:15" x14ac:dyDescent="0.2">
      <c r="A51" s="7"/>
      <c r="B51" s="7"/>
      <c r="C51" s="7"/>
      <c r="D51" s="7"/>
      <c r="E51" s="7"/>
      <c r="F51" s="7"/>
      <c r="G51" s="2"/>
      <c r="H51" s="2"/>
      <c r="I51" s="4"/>
      <c r="J51" s="4"/>
      <c r="K51" s="4"/>
      <c r="L51" s="4"/>
      <c r="M51" s="4"/>
      <c r="N51" s="4"/>
      <c r="O51" s="4"/>
    </row>
    <row r="52" spans="1:15" x14ac:dyDescent="0.2">
      <c r="A52" s="7"/>
      <c r="B52" s="7"/>
      <c r="C52" s="7"/>
      <c r="D52" s="7"/>
      <c r="E52" s="7"/>
      <c r="F52" s="7"/>
      <c r="G52" s="2"/>
      <c r="H52" s="2"/>
      <c r="I52" s="4"/>
      <c r="J52" s="4"/>
      <c r="K52" s="4"/>
      <c r="L52" s="4"/>
      <c r="M52" s="4"/>
      <c r="N52" s="4"/>
      <c r="O52" s="4"/>
    </row>
    <row r="53" spans="1:15" x14ac:dyDescent="0.2">
      <c r="A53" s="7"/>
      <c r="B53" s="7"/>
      <c r="C53" s="7"/>
      <c r="D53" s="7"/>
      <c r="E53" s="7"/>
      <c r="F53" s="7"/>
      <c r="G53" s="2"/>
      <c r="H53" s="2"/>
      <c r="I53" s="4"/>
      <c r="J53" s="4"/>
      <c r="K53" s="4"/>
      <c r="L53" s="4"/>
      <c r="M53" s="4"/>
      <c r="N53" s="4"/>
      <c r="O53" s="4"/>
    </row>
    <row r="54" spans="1:15" x14ac:dyDescent="0.2">
      <c r="A54" s="7"/>
      <c r="B54" s="7"/>
      <c r="C54" s="7"/>
      <c r="D54" s="7"/>
      <c r="E54" s="7"/>
      <c r="F54" s="7"/>
      <c r="G54" s="2"/>
      <c r="H54" s="2"/>
      <c r="I54" s="4"/>
      <c r="J54" s="4"/>
      <c r="K54" s="4"/>
      <c r="L54" s="4"/>
      <c r="M54" s="4"/>
      <c r="N54" s="4"/>
      <c r="O54" s="4"/>
    </row>
    <row r="55" spans="1:15" x14ac:dyDescent="0.2">
      <c r="A55" s="7"/>
      <c r="B55" s="7"/>
      <c r="C55" s="7"/>
      <c r="D55" s="7"/>
      <c r="E55" s="7"/>
      <c r="F55" s="7"/>
      <c r="G55" s="2"/>
      <c r="H55" s="2"/>
      <c r="I55" s="4"/>
      <c r="J55" s="4"/>
      <c r="K55" s="4"/>
      <c r="L55" s="4"/>
      <c r="M55" s="4"/>
      <c r="N55" s="4"/>
      <c r="O55" s="4"/>
    </row>
    <row r="56" spans="1:15" x14ac:dyDescent="0.2">
      <c r="A56" s="7"/>
      <c r="B56" s="7"/>
      <c r="C56" s="7"/>
      <c r="D56" s="7"/>
      <c r="E56" s="7"/>
      <c r="F56" s="7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7"/>
      <c r="B57" s="7"/>
      <c r="C57" s="7"/>
      <c r="D57" s="7"/>
      <c r="E57" s="7"/>
      <c r="F57" s="7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7"/>
      <c r="B58" s="7"/>
      <c r="C58" s="7"/>
      <c r="D58" s="7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7"/>
      <c r="B59" s="7"/>
      <c r="C59" s="7"/>
      <c r="D59" s="7"/>
      <c r="E59" s="7"/>
      <c r="F59" s="7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7"/>
      <c r="B60" s="7"/>
      <c r="C60" s="7"/>
      <c r="D60" s="7"/>
      <c r="E60" s="7"/>
      <c r="F60" s="7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7"/>
      <c r="B61" s="7"/>
      <c r="C61" s="7"/>
      <c r="D61" s="7"/>
      <c r="E61" s="7"/>
      <c r="F61" s="7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7"/>
      <c r="B62" s="7"/>
      <c r="C62" s="7"/>
      <c r="D62" s="7"/>
      <c r="E62" s="7"/>
      <c r="F62" s="7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7"/>
      <c r="B63" s="7"/>
      <c r="C63" s="7"/>
      <c r="D63" s="7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7"/>
      <c r="B64" s="7"/>
      <c r="C64" s="7"/>
      <c r="D64" s="7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7"/>
      <c r="B65" s="7"/>
      <c r="C65" s="7"/>
      <c r="D65" s="7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7"/>
      <c r="B66" s="7"/>
      <c r="C66" s="7"/>
      <c r="D66" s="7"/>
      <c r="E66" s="7"/>
      <c r="F66" s="7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">
      <c r="A72" s="2"/>
      <c r="B72" s="2"/>
      <c r="C72" s="2"/>
      <c r="D72" s="2"/>
      <c r="E72" s="2"/>
      <c r="F72" s="2"/>
      <c r="G72" s="2"/>
    </row>
  </sheetData>
  <mergeCells count="14">
    <mergeCell ref="A12:C12"/>
    <mergeCell ref="A10:C10"/>
    <mergeCell ref="A1:F1"/>
    <mergeCell ref="A2:F2"/>
    <mergeCell ref="A3:F3"/>
    <mergeCell ref="A4:F4"/>
    <mergeCell ref="A11:C11"/>
    <mergeCell ref="A14:F14"/>
    <mergeCell ref="A43:F43"/>
    <mergeCell ref="A39:F39"/>
    <mergeCell ref="A42:F42"/>
    <mergeCell ref="A37:C37"/>
    <mergeCell ref="A41:F41"/>
    <mergeCell ref="A38:F38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2025-10-13T13:35:22Z</cp:lastPrinted>
  <dcterms:created xsi:type="dcterms:W3CDTF">2001-04-19T06:32:12Z</dcterms:created>
  <dcterms:modified xsi:type="dcterms:W3CDTF">2025-11-05T08:54:32Z</dcterms:modified>
</cp:coreProperties>
</file>