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496E4FB7-CACF-4BC9-9BF9-C82094AF533E}" xr6:coauthVersionLast="47" xr6:coauthVersionMax="47" xr10:uidLastSave="{00000000-0000-0000-0000-000000000000}"/>
  <bookViews>
    <workbookView xWindow="0" yWindow="1170" windowWidth="28800" windowHeight="165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8" l="1"/>
  <c r="F31" i="8"/>
  <c r="F22" i="8" l="1"/>
  <c r="F36" i="8"/>
  <c r="F41" i="8"/>
  <c r="F20" i="8" l="1"/>
  <c r="F24" i="8"/>
  <c r="F14" i="8"/>
  <c r="F13" i="8"/>
  <c r="F12" i="8"/>
  <c r="F11" i="8"/>
  <c r="F37" i="8" l="1"/>
  <c r="F38" i="8"/>
  <c r="F34" i="8" l="1"/>
  <c r="F35" i="8"/>
  <c r="F33" i="8"/>
  <c r="F40" i="8" l="1"/>
  <c r="F26" i="8" l="1"/>
  <c r="F27" i="8"/>
  <c r="F7" i="8" l="1"/>
  <c r="F6" i="8" l="1"/>
  <c r="E9" i="8" l="1"/>
  <c r="F29" i="8"/>
  <c r="E15" i="8" l="1"/>
  <c r="F10" i="8" l="1"/>
</calcChain>
</file>

<file path=xl/sharedStrings.xml><?xml version="1.0" encoding="utf-8"?>
<sst xmlns="http://schemas.openxmlformats.org/spreadsheetml/2006/main" count="68" uniqueCount="58">
  <si>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</si>
  <si>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</si>
  <si>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</si>
  <si>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</si>
  <si>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</si>
  <si>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</si>
  <si>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</si>
  <si>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</si>
  <si>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</si>
  <si>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</si>
  <si>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</si>
  <si>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</si>
  <si>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</si>
  <si>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</si>
  <si>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</si>
  <si>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</si>
  <si>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Nebytové prostory</t>
  </si>
  <si>
    <t>Nákup služeb</t>
  </si>
  <si>
    <t>Opravy a udržování</t>
  </si>
  <si>
    <t>3399/2321</t>
  </si>
  <si>
    <t>Přijaté neinvestiční dary - kulturní akce</t>
  </si>
  <si>
    <t>Kultura</t>
  </si>
  <si>
    <t xml:space="preserve"> v  Kč  / pro ZMČ/</t>
  </si>
  <si>
    <t>3399/5169</t>
  </si>
  <si>
    <t>3399/5139</t>
  </si>
  <si>
    <t>3632/5811</t>
  </si>
  <si>
    <t>Pohřebnictví</t>
  </si>
  <si>
    <t>Příjmy z úroků</t>
  </si>
  <si>
    <t>6310/2141</t>
  </si>
  <si>
    <t>Sociální pohřby</t>
  </si>
  <si>
    <t>Nákup materiálu</t>
  </si>
  <si>
    <t>3613/5171</t>
  </si>
  <si>
    <t>Úřad</t>
  </si>
  <si>
    <t>6171/5171</t>
  </si>
  <si>
    <t>Silnice</t>
  </si>
  <si>
    <t>2212/6121</t>
  </si>
  <si>
    <t>Zachování a obnova kulturních památek</t>
  </si>
  <si>
    <t>3322/5171</t>
  </si>
  <si>
    <t>Veřejná zeleň</t>
  </si>
  <si>
    <t>3745/5169</t>
  </si>
  <si>
    <t>Projekty participativního rozpočtu</t>
  </si>
  <si>
    <t xml:space="preserve">z toho: ÚZ 54, ORG 9322, ORJ 224 (Multifunkční hřiště v Tuřanech) </t>
  </si>
  <si>
    <t xml:space="preserve">z toho: ÚZ 54, ORG 9323, ORJ 224 (Hřiště pro Parkour a fitness v Tuřanech) </t>
  </si>
  <si>
    <t>3745/6121</t>
  </si>
  <si>
    <t xml:space="preserve">z toho: ÚZ 64, ORG 9322, ORJ 224 (Multifunkční hřiště v Tuřanech) </t>
  </si>
  <si>
    <t xml:space="preserve">z toho: ÚZ 64, ORG 9323, ORJ 224 (Hřiště pro Parkour a fitness v Tuřanech) </t>
  </si>
  <si>
    <t>6171/6121</t>
  </si>
  <si>
    <t>Dopravní opatření na zklidnění dopravy v MČ Brno-Tuřany</t>
  </si>
  <si>
    <t>Mateřské školy</t>
  </si>
  <si>
    <t>3111/6121</t>
  </si>
  <si>
    <t>Herní prvky</t>
  </si>
  <si>
    <t>Rekonstrukce radnice IV. - podkroví, kanalizace a kanceláře</t>
  </si>
  <si>
    <t>Rozpočtové opatření č. 3/2025</t>
  </si>
  <si>
    <t xml:space="preserve">z toho: ÚZ 54, ORG 9322, ORJ 224 (Multifunkční hřiště v Tuřanech)  </t>
  </si>
  <si>
    <t>Brno, 14.4.2025</t>
  </si>
  <si>
    <t>Toto rozpočtové opatření bylo schváleno na 18/IX. zasedání ZMČ dne 24.4.2025.</t>
  </si>
  <si>
    <t xml:space="preserve">Rozdíl mezi příjmy a výdaji činí 40 920 000 Kč a je kryt položkou financování. </t>
  </si>
  <si>
    <t>Tímto RO č. 3/2025 se příjmy zvýšily o 348 tisíc Kč, tj. na 89 898 tisíc Kč a výdaje se zvýšily o 23 396 tisíc Kč, tj. na 130 818 000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</si>
</sst>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name val="Arial CE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right"/>
    </xf>
    <xf numFmtId="3" fontId="0" fillId="0" borderId="4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5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9"/>
  <sheetViews>
    <sheetView tabSelected="1" zoomScaleNormal="100" zoomScaleSheetLayoutView="100" workbookViewId="0">
      <selection activeCell="A50" sqref="A50:F50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2" ht="18" x14ac:dyDescent="0.2">
      <c r="A1" s="78" t="s">
        <v>10</v>
      </c>
      <c r="B1" s="79"/>
      <c r="C1" s="79"/>
      <c r="D1" s="79"/>
      <c r="E1" s="79"/>
      <c r="F1" s="79"/>
      <c r="G1" s="2"/>
      <c r="H1" s="2"/>
      <c r="I1" s="2"/>
      <c r="J1" s="2"/>
      <c r="K1" s="2"/>
    </row>
    <row r="2" spans="1:12" ht="14.25" customHeight="1" x14ac:dyDescent="0.2">
      <c r="A2" s="78" t="s">
        <v>52</v>
      </c>
      <c r="B2" s="79"/>
      <c r="C2" s="79"/>
      <c r="D2" s="79"/>
      <c r="E2" s="79"/>
      <c r="F2" s="79"/>
      <c r="G2" s="2"/>
      <c r="H2" s="2"/>
      <c r="I2" s="2"/>
      <c r="J2" s="2"/>
      <c r="K2" s="2"/>
    </row>
    <row r="3" spans="1:12" ht="14.25" customHeight="1" thickBot="1" x14ac:dyDescent="0.25">
      <c r="A3" s="80" t="s">
        <v>22</v>
      </c>
      <c r="B3" s="80"/>
      <c r="C3" s="80"/>
      <c r="D3" s="80"/>
      <c r="E3" s="80"/>
      <c r="F3" s="80"/>
      <c r="G3" s="2"/>
      <c r="H3" s="2"/>
      <c r="I3" s="2"/>
      <c r="J3" s="2"/>
      <c r="K3" s="2"/>
    </row>
    <row r="4" spans="1:12" ht="18.75" customHeight="1" thickBot="1" x14ac:dyDescent="0.25">
      <c r="A4" s="81" t="s">
        <v>1</v>
      </c>
      <c r="B4" s="82"/>
      <c r="C4" s="82"/>
      <c r="D4" s="82"/>
      <c r="E4" s="82"/>
      <c r="F4" s="83"/>
      <c r="G4" s="4"/>
      <c r="H4" s="2"/>
      <c r="I4" s="2"/>
      <c r="J4" s="2"/>
      <c r="K4" s="2"/>
    </row>
    <row r="5" spans="1:12" ht="27" customHeight="1" x14ac:dyDescent="0.2">
      <c r="A5" s="20" t="s">
        <v>6</v>
      </c>
      <c r="B5" s="21" t="s">
        <v>8</v>
      </c>
      <c r="C5" s="22"/>
      <c r="D5" s="21" t="s">
        <v>3</v>
      </c>
      <c r="E5" s="21" t="s">
        <v>4</v>
      </c>
      <c r="F5" s="23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20">
        <v>1</v>
      </c>
      <c r="B6" s="53" t="s">
        <v>19</v>
      </c>
      <c r="C6" s="54" t="s">
        <v>20</v>
      </c>
      <c r="D6" s="48">
        <v>120000</v>
      </c>
      <c r="E6" s="59">
        <v>228000</v>
      </c>
      <c r="F6" s="49">
        <f t="shared" ref="F6:F7" si="0">D6+E6</f>
        <v>348000</v>
      </c>
      <c r="G6" s="5"/>
      <c r="H6" s="3"/>
      <c r="I6" s="2"/>
      <c r="J6" s="2"/>
      <c r="K6" s="2"/>
      <c r="L6" s="2"/>
    </row>
    <row r="7" spans="1:12" s="4" customFormat="1" ht="14.25" customHeight="1" x14ac:dyDescent="0.2">
      <c r="A7" s="20">
        <v>2</v>
      </c>
      <c r="B7" s="53" t="s">
        <v>28</v>
      </c>
      <c r="C7" s="54" t="s">
        <v>27</v>
      </c>
      <c r="D7" s="48">
        <v>388000</v>
      </c>
      <c r="E7" s="59">
        <v>120000</v>
      </c>
      <c r="F7" s="49">
        <f t="shared" si="0"/>
        <v>508000</v>
      </c>
      <c r="G7" s="5"/>
      <c r="H7" s="3"/>
      <c r="I7" s="2"/>
      <c r="J7" s="2"/>
      <c r="K7" s="2"/>
      <c r="L7" s="2"/>
    </row>
    <row r="8" spans="1:12" s="4" customFormat="1" ht="14.25" customHeight="1" thickBot="1" x14ac:dyDescent="0.25">
      <c r="A8" s="26"/>
      <c r="B8" s="30"/>
      <c r="C8" s="31"/>
      <c r="D8" s="32"/>
      <c r="E8" s="32"/>
      <c r="F8" s="33"/>
      <c r="G8" s="5"/>
      <c r="H8" s="3"/>
      <c r="I8" s="3"/>
      <c r="J8" s="2"/>
      <c r="K8" s="2"/>
      <c r="L8" s="2"/>
    </row>
    <row r="9" spans="1:12" ht="14.25" customHeight="1" thickBot="1" x14ac:dyDescent="0.25">
      <c r="A9" s="76" t="s">
        <v>9</v>
      </c>
      <c r="B9" s="77"/>
      <c r="C9" s="77"/>
      <c r="D9" s="34"/>
      <c r="E9" s="65">
        <f>SUM(E6:E8)</f>
        <v>348000</v>
      </c>
      <c r="F9" s="35"/>
      <c r="G9" s="9"/>
      <c r="H9" s="3"/>
      <c r="I9" s="3"/>
      <c r="J9" s="2"/>
      <c r="K9" s="2"/>
      <c r="L9" s="2"/>
    </row>
    <row r="10" spans="1:12" ht="14.25" customHeight="1" x14ac:dyDescent="0.2">
      <c r="A10" s="84" t="s">
        <v>15</v>
      </c>
      <c r="B10" s="85"/>
      <c r="C10" s="86"/>
      <c r="D10" s="64">
        <v>17872000</v>
      </c>
      <c r="E10" s="64">
        <v>23048000</v>
      </c>
      <c r="F10" s="66">
        <f>D10+E10</f>
        <v>40920000</v>
      </c>
      <c r="G10" s="9"/>
      <c r="H10" s="3"/>
      <c r="I10" s="3"/>
      <c r="J10" s="2"/>
      <c r="K10" s="6"/>
      <c r="L10" s="2"/>
    </row>
    <row r="11" spans="1:12" ht="14.25" customHeight="1" x14ac:dyDescent="0.2">
      <c r="A11" s="67"/>
      <c r="B11" s="68"/>
      <c r="C11" s="50" t="s">
        <v>41</v>
      </c>
      <c r="D11" s="51">
        <v>0</v>
      </c>
      <c r="E11" s="51">
        <v>30000</v>
      </c>
      <c r="F11" s="52">
        <f t="shared" ref="F11:F14" si="1">D11+E11</f>
        <v>30000</v>
      </c>
      <c r="G11" s="9"/>
      <c r="H11" s="3"/>
      <c r="I11" s="3"/>
      <c r="J11" s="2"/>
      <c r="K11" s="6"/>
      <c r="L11" s="2"/>
    </row>
    <row r="12" spans="1:12" ht="14.25" customHeight="1" x14ac:dyDescent="0.2">
      <c r="A12" s="67"/>
      <c r="B12" s="68"/>
      <c r="C12" s="50" t="s">
        <v>42</v>
      </c>
      <c r="D12" s="51">
        <v>0</v>
      </c>
      <c r="E12" s="51">
        <v>60000</v>
      </c>
      <c r="F12" s="52">
        <f t="shared" si="1"/>
        <v>60000</v>
      </c>
      <c r="G12" s="9"/>
      <c r="H12" s="3"/>
      <c r="I12" s="3"/>
      <c r="J12" s="2"/>
      <c r="K12" s="6"/>
      <c r="L12" s="2"/>
    </row>
    <row r="13" spans="1:12" ht="14.25" customHeight="1" x14ac:dyDescent="0.2">
      <c r="A13" s="67"/>
      <c r="B13" s="68"/>
      <c r="C13" s="50" t="s">
        <v>44</v>
      </c>
      <c r="D13" s="51">
        <v>0</v>
      </c>
      <c r="E13" s="51">
        <v>2845000</v>
      </c>
      <c r="F13" s="52">
        <f t="shared" si="1"/>
        <v>2845000</v>
      </c>
      <c r="G13" s="9"/>
      <c r="H13" s="3"/>
      <c r="I13" s="3"/>
      <c r="J13" s="2"/>
      <c r="K13" s="6"/>
      <c r="L13" s="2"/>
    </row>
    <row r="14" spans="1:12" ht="14.25" customHeight="1" x14ac:dyDescent="0.2">
      <c r="A14" s="69"/>
      <c r="B14" s="70"/>
      <c r="C14" s="50" t="s">
        <v>45</v>
      </c>
      <c r="D14" s="51">
        <v>0</v>
      </c>
      <c r="E14" s="51">
        <v>2913000</v>
      </c>
      <c r="F14" s="52">
        <f t="shared" si="1"/>
        <v>2913000</v>
      </c>
      <c r="G14" s="9"/>
      <c r="H14" s="3"/>
      <c r="I14" s="3"/>
      <c r="J14" s="2"/>
      <c r="K14" s="6"/>
      <c r="L14" s="2"/>
    </row>
    <row r="15" spans="1:12" ht="14.25" customHeight="1" thickBot="1" x14ac:dyDescent="0.25">
      <c r="A15" s="74" t="s">
        <v>11</v>
      </c>
      <c r="B15" s="75"/>
      <c r="C15" s="75"/>
      <c r="D15" s="71"/>
      <c r="E15" s="72">
        <f>SUM(E9+E10)</f>
        <v>23396000</v>
      </c>
      <c r="F15" s="73"/>
      <c r="G15" s="9"/>
      <c r="H15" s="3"/>
      <c r="I15" s="2"/>
      <c r="J15" s="2"/>
      <c r="K15" s="2"/>
      <c r="L15" s="2"/>
    </row>
    <row r="16" spans="1:12" ht="10.5" customHeight="1" thickBot="1" x14ac:dyDescent="0.25">
      <c r="A16" s="10"/>
      <c r="B16" s="11"/>
      <c r="C16" s="11"/>
      <c r="D16" s="11"/>
      <c r="E16" s="12"/>
      <c r="F16" s="13"/>
      <c r="G16" s="3"/>
      <c r="H16" s="3"/>
      <c r="I16" s="2"/>
      <c r="J16" s="2"/>
      <c r="K16" s="2"/>
      <c r="L16" s="2"/>
    </row>
    <row r="17" spans="1:15" s="8" customFormat="1" ht="18" customHeight="1" thickBot="1" x14ac:dyDescent="0.25">
      <c r="A17" s="87" t="s">
        <v>2</v>
      </c>
      <c r="B17" s="88"/>
      <c r="C17" s="88"/>
      <c r="D17" s="88"/>
      <c r="E17" s="88"/>
      <c r="F17" s="89"/>
      <c r="G17" s="9"/>
      <c r="H17" s="9"/>
    </row>
    <row r="18" spans="1:15" s="8" customFormat="1" ht="27" customHeight="1" x14ac:dyDescent="0.2">
      <c r="A18" s="55" t="s">
        <v>6</v>
      </c>
      <c r="B18" s="56" t="s">
        <v>0</v>
      </c>
      <c r="C18" s="57" t="s">
        <v>7</v>
      </c>
      <c r="D18" s="56" t="s">
        <v>3</v>
      </c>
      <c r="E18" s="56" t="s">
        <v>4</v>
      </c>
      <c r="F18" s="58" t="s">
        <v>5</v>
      </c>
      <c r="G18" s="14"/>
      <c r="H18" s="14"/>
      <c r="I18" s="9"/>
    </row>
    <row r="19" spans="1:15" s="4" customFormat="1" ht="14.25" customHeight="1" x14ac:dyDescent="0.2">
      <c r="A19" s="36"/>
      <c r="B19" s="16"/>
      <c r="C19" s="17" t="s">
        <v>34</v>
      </c>
      <c r="D19" s="48"/>
      <c r="E19" s="48"/>
      <c r="F19" s="49"/>
      <c r="G19" s="9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5">
        <v>1</v>
      </c>
      <c r="B20" s="16" t="s">
        <v>35</v>
      </c>
      <c r="C20" s="19" t="s">
        <v>47</v>
      </c>
      <c r="D20" s="48">
        <v>0</v>
      </c>
      <c r="E20" s="48">
        <v>300000</v>
      </c>
      <c r="F20" s="49">
        <f t="shared" ref="F20:F24" si="2">D20+E20</f>
        <v>300000</v>
      </c>
      <c r="G20" s="9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36"/>
      <c r="B21" s="16"/>
      <c r="C21" s="17" t="s">
        <v>48</v>
      </c>
      <c r="D21" s="27"/>
      <c r="E21" s="27"/>
      <c r="F21" s="29"/>
      <c r="G21" s="9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5">
        <v>2</v>
      </c>
      <c r="B22" s="16" t="s">
        <v>49</v>
      </c>
      <c r="C22" s="19" t="s">
        <v>50</v>
      </c>
      <c r="D22" s="48">
        <v>200000</v>
      </c>
      <c r="E22" s="48">
        <v>100000</v>
      </c>
      <c r="F22" s="49">
        <f t="shared" si="2"/>
        <v>300000</v>
      </c>
      <c r="G22" s="9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20"/>
      <c r="B23" s="21"/>
      <c r="C23" s="60" t="s">
        <v>36</v>
      </c>
      <c r="D23" s="59"/>
      <c r="E23" s="59"/>
      <c r="F23" s="61"/>
      <c r="G23" s="9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20">
        <v>3</v>
      </c>
      <c r="B24" s="21" t="s">
        <v>37</v>
      </c>
      <c r="C24" s="62" t="s">
        <v>18</v>
      </c>
      <c r="D24" s="59">
        <v>0</v>
      </c>
      <c r="E24" s="59">
        <v>100000</v>
      </c>
      <c r="F24" s="61">
        <f t="shared" si="2"/>
        <v>100000</v>
      </c>
      <c r="G24" s="9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36"/>
      <c r="B25" s="37"/>
      <c r="C25" s="17" t="s">
        <v>21</v>
      </c>
      <c r="D25" s="27"/>
      <c r="E25" s="27"/>
      <c r="F25" s="29"/>
      <c r="G25" s="9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5">
        <v>4</v>
      </c>
      <c r="B26" s="16" t="s">
        <v>24</v>
      </c>
      <c r="C26" s="19" t="s">
        <v>30</v>
      </c>
      <c r="D26" s="48">
        <v>91000</v>
      </c>
      <c r="E26" s="59">
        <v>78000</v>
      </c>
      <c r="F26" s="49">
        <f t="shared" ref="F26:F27" si="3">D26+E26</f>
        <v>169000</v>
      </c>
      <c r="G26" s="9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5">
        <v>5</v>
      </c>
      <c r="B27" s="16" t="s">
        <v>23</v>
      </c>
      <c r="C27" s="19" t="s">
        <v>17</v>
      </c>
      <c r="D27" s="48">
        <v>700000</v>
      </c>
      <c r="E27" s="59">
        <v>150000</v>
      </c>
      <c r="F27" s="49">
        <f t="shared" si="3"/>
        <v>850000</v>
      </c>
      <c r="G27" s="9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36"/>
      <c r="B28" s="37"/>
      <c r="C28" s="17" t="s">
        <v>16</v>
      </c>
      <c r="D28" s="27"/>
      <c r="E28" s="27"/>
      <c r="F28" s="29"/>
      <c r="G28" s="9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5">
        <v>6</v>
      </c>
      <c r="B29" s="18" t="s">
        <v>31</v>
      </c>
      <c r="C29" s="19" t="s">
        <v>18</v>
      </c>
      <c r="D29" s="48">
        <v>250000</v>
      </c>
      <c r="E29" s="59">
        <v>100000</v>
      </c>
      <c r="F29" s="49">
        <f t="shared" ref="F29:F41" si="4">D29+E29</f>
        <v>350000</v>
      </c>
      <c r="G29" s="9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5"/>
      <c r="B30" s="18"/>
      <c r="C30" s="17" t="s">
        <v>26</v>
      </c>
      <c r="D30" s="48"/>
      <c r="E30" s="48"/>
      <c r="F30" s="49"/>
      <c r="G30" s="9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5">
        <v>7</v>
      </c>
      <c r="B31" s="18" t="s">
        <v>25</v>
      </c>
      <c r="C31" s="19" t="s">
        <v>29</v>
      </c>
      <c r="D31" s="48">
        <v>45000</v>
      </c>
      <c r="E31" s="48">
        <v>20000</v>
      </c>
      <c r="F31" s="49">
        <f t="shared" ref="F31" si="5">D31+E31</f>
        <v>65000</v>
      </c>
      <c r="G31" s="9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36"/>
      <c r="B32" s="39"/>
      <c r="C32" s="17" t="s">
        <v>38</v>
      </c>
      <c r="D32" s="40"/>
      <c r="E32" s="40"/>
      <c r="F32" s="29"/>
      <c r="G32" s="9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5">
        <v>8</v>
      </c>
      <c r="B33" s="18" t="s">
        <v>39</v>
      </c>
      <c r="C33" s="19" t="s">
        <v>40</v>
      </c>
      <c r="D33" s="48">
        <v>0</v>
      </c>
      <c r="E33" s="48">
        <v>90000</v>
      </c>
      <c r="F33" s="49">
        <f t="shared" si="4"/>
        <v>90000</v>
      </c>
      <c r="G33" s="9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5"/>
      <c r="B34" s="18"/>
      <c r="C34" s="50" t="s">
        <v>53</v>
      </c>
      <c r="D34" s="51">
        <v>0</v>
      </c>
      <c r="E34" s="51">
        <v>30000</v>
      </c>
      <c r="F34" s="52">
        <f t="shared" si="4"/>
        <v>30000</v>
      </c>
      <c r="G34" s="9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5"/>
      <c r="B35" s="18"/>
      <c r="C35" s="50" t="s">
        <v>42</v>
      </c>
      <c r="D35" s="51">
        <v>0</v>
      </c>
      <c r="E35" s="51">
        <v>60000</v>
      </c>
      <c r="F35" s="52">
        <f t="shared" si="4"/>
        <v>60000</v>
      </c>
      <c r="G35" s="9"/>
      <c r="H35" s="9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15">
        <v>9</v>
      </c>
      <c r="B36" s="18" t="s">
        <v>43</v>
      </c>
      <c r="C36" s="19" t="s">
        <v>40</v>
      </c>
      <c r="D36" s="48">
        <v>0</v>
      </c>
      <c r="E36" s="48">
        <v>5758000</v>
      </c>
      <c r="F36" s="49">
        <f t="shared" si="4"/>
        <v>5758000</v>
      </c>
      <c r="G36" s="9"/>
      <c r="H36" s="9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36"/>
      <c r="B37" s="39"/>
      <c r="C37" s="50" t="s">
        <v>44</v>
      </c>
      <c r="D37" s="51">
        <v>0</v>
      </c>
      <c r="E37" s="51">
        <v>2845000</v>
      </c>
      <c r="F37" s="52">
        <f t="shared" si="4"/>
        <v>2845000</v>
      </c>
      <c r="G37" s="9"/>
      <c r="H37" s="9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36"/>
      <c r="B38" s="39"/>
      <c r="C38" s="50" t="s">
        <v>45</v>
      </c>
      <c r="D38" s="51">
        <v>0</v>
      </c>
      <c r="E38" s="51">
        <v>2913000</v>
      </c>
      <c r="F38" s="52">
        <f t="shared" si="4"/>
        <v>2913000</v>
      </c>
      <c r="G38" s="9"/>
      <c r="H38" s="9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36"/>
      <c r="B39" s="39"/>
      <c r="C39" s="17" t="s">
        <v>32</v>
      </c>
      <c r="D39" s="27"/>
      <c r="E39" s="27"/>
      <c r="F39" s="29"/>
      <c r="G39" s="9"/>
      <c r="H39" s="9"/>
      <c r="I39" s="3"/>
      <c r="J39" s="2"/>
      <c r="K39" s="2"/>
      <c r="L39" s="2"/>
      <c r="M39" s="2"/>
      <c r="N39" s="2"/>
      <c r="O39" s="2"/>
    </row>
    <row r="40" spans="1:18" s="4" customFormat="1" ht="14.25" customHeight="1" x14ac:dyDescent="0.2">
      <c r="A40" s="15">
        <v>10</v>
      </c>
      <c r="B40" s="18" t="s">
        <v>33</v>
      </c>
      <c r="C40" s="19" t="s">
        <v>18</v>
      </c>
      <c r="D40" s="48">
        <v>110000</v>
      </c>
      <c r="E40" s="59">
        <v>200000</v>
      </c>
      <c r="F40" s="49">
        <f t="shared" si="4"/>
        <v>310000</v>
      </c>
      <c r="G40" s="9"/>
      <c r="H40" s="9"/>
      <c r="I40" s="3"/>
      <c r="J40" s="2"/>
      <c r="K40" s="2"/>
      <c r="L40" s="2"/>
      <c r="M40" s="2"/>
      <c r="N40" s="2"/>
      <c r="O40" s="2"/>
    </row>
    <row r="41" spans="1:18" s="4" customFormat="1" ht="14.25" customHeight="1" x14ac:dyDescent="0.2">
      <c r="A41" s="15">
        <v>11</v>
      </c>
      <c r="B41" s="18" t="s">
        <v>46</v>
      </c>
      <c r="C41" s="19" t="s">
        <v>51</v>
      </c>
      <c r="D41" s="48">
        <v>13000000</v>
      </c>
      <c r="E41" s="59">
        <v>16500000</v>
      </c>
      <c r="F41" s="49">
        <f t="shared" si="4"/>
        <v>29500000</v>
      </c>
      <c r="G41" s="9"/>
      <c r="H41" s="9"/>
      <c r="I41" s="3"/>
      <c r="J41" s="2"/>
      <c r="K41" s="2"/>
      <c r="L41" s="2"/>
      <c r="M41" s="2"/>
      <c r="N41" s="2"/>
      <c r="O41" s="2"/>
    </row>
    <row r="42" spans="1:18" s="4" customFormat="1" ht="14.25" customHeight="1" x14ac:dyDescent="0.2">
      <c r="A42" s="36"/>
      <c r="B42" s="39"/>
      <c r="C42" s="38"/>
      <c r="D42" s="27"/>
      <c r="E42" s="28"/>
      <c r="F42" s="29"/>
      <c r="G42" s="9"/>
      <c r="H42" s="9"/>
      <c r="I42" s="3"/>
      <c r="J42" s="2"/>
      <c r="K42" s="2"/>
      <c r="L42" s="2"/>
      <c r="M42" s="2"/>
      <c r="N42" s="2"/>
      <c r="O42" s="2"/>
    </row>
    <row r="43" spans="1:18" s="4" customFormat="1" ht="14.25" customHeight="1" thickBot="1" x14ac:dyDescent="0.25">
      <c r="A43" s="41"/>
      <c r="B43" s="42"/>
      <c r="C43" s="43"/>
      <c r="D43" s="44"/>
      <c r="E43" s="44"/>
      <c r="F43" s="45"/>
      <c r="G43" s="14"/>
      <c r="H43" s="14"/>
      <c r="I43" s="3"/>
      <c r="J43" s="2"/>
      <c r="K43" s="2"/>
      <c r="L43" s="3"/>
      <c r="M43" s="3"/>
      <c r="N43" s="3"/>
      <c r="O43" s="3"/>
      <c r="P43" s="5"/>
      <c r="Q43" s="5"/>
      <c r="R43" s="5"/>
    </row>
    <row r="44" spans="1:18" ht="14.25" customHeight="1" thickBot="1" x14ac:dyDescent="0.25">
      <c r="A44" s="92"/>
      <c r="B44" s="93"/>
      <c r="C44" s="94"/>
      <c r="D44" s="46"/>
      <c r="E44" s="65">
        <f>E20+E22+E24+E26+E27+E29+E31+E33+E36+E40+E41</f>
        <v>23396000</v>
      </c>
      <c r="F44" s="35"/>
      <c r="G44" s="14"/>
      <c r="H44" s="14"/>
      <c r="I44" s="3"/>
      <c r="J44" s="2"/>
      <c r="K44" s="2"/>
      <c r="L44" s="2"/>
      <c r="M44" s="2"/>
      <c r="N44" s="2"/>
      <c r="O44" s="2"/>
    </row>
    <row r="45" spans="1:18" ht="12.75" customHeight="1" x14ac:dyDescent="0.2">
      <c r="A45" s="96" t="s">
        <v>55</v>
      </c>
      <c r="B45" s="96"/>
      <c r="C45" s="96"/>
      <c r="D45" s="96"/>
      <c r="E45" s="96"/>
      <c r="F45" s="96"/>
      <c r="G45" s="14"/>
      <c r="H45" s="14"/>
      <c r="I45" s="3"/>
      <c r="J45" s="2"/>
      <c r="K45" s="2"/>
      <c r="L45" s="2"/>
      <c r="M45" s="2"/>
      <c r="N45" s="2"/>
      <c r="O45" s="2"/>
    </row>
    <row r="46" spans="1:18" ht="12.75" customHeight="1" x14ac:dyDescent="0.2">
      <c r="A46" s="91" t="s">
        <v>57</v>
      </c>
      <c r="B46" s="91"/>
      <c r="C46" s="91"/>
      <c r="D46" s="91"/>
      <c r="E46" s="91"/>
      <c r="F46" s="91"/>
      <c r="G46" s="14"/>
      <c r="H46" s="14"/>
      <c r="I46" s="2"/>
      <c r="J46" s="2"/>
      <c r="K46" s="2"/>
      <c r="L46" s="2"/>
      <c r="M46" s="2"/>
      <c r="N46" s="2"/>
      <c r="O46" s="2"/>
    </row>
    <row r="47" spans="1:18" ht="6" customHeight="1" x14ac:dyDescent="0.2">
      <c r="A47" s="25"/>
      <c r="B47" s="25"/>
      <c r="C47" s="25"/>
      <c r="D47" s="25"/>
      <c r="E47" s="25"/>
      <c r="F47" s="25"/>
      <c r="G47" s="14"/>
      <c r="H47" s="14"/>
      <c r="I47" s="2"/>
      <c r="J47" s="2"/>
      <c r="K47" s="2"/>
      <c r="L47" s="2"/>
      <c r="M47" s="2"/>
      <c r="N47" s="2"/>
      <c r="O47" s="2"/>
    </row>
    <row r="48" spans="1:18" s="1" customFormat="1" ht="12.75" customHeight="1" x14ac:dyDescent="0.2">
      <c r="A48" s="95" t="s">
        <v>56</v>
      </c>
      <c r="B48" s="95"/>
      <c r="C48" s="95"/>
      <c r="D48" s="95"/>
      <c r="E48" s="95"/>
      <c r="F48" s="95"/>
      <c r="G48" s="14"/>
      <c r="H48" s="14"/>
      <c r="I48" s="3"/>
      <c r="J48" s="3"/>
      <c r="K48" s="3"/>
      <c r="L48" s="3"/>
      <c r="M48" s="3"/>
      <c r="N48" s="3"/>
      <c r="O48" s="3"/>
    </row>
    <row r="49" spans="1:15" s="1" customFormat="1" ht="12.75" customHeight="1" x14ac:dyDescent="0.2">
      <c r="A49" s="91" t="s">
        <v>12</v>
      </c>
      <c r="B49" s="91"/>
      <c r="C49" s="91"/>
      <c r="D49" s="91"/>
      <c r="E49" s="91"/>
      <c r="F49" s="91"/>
      <c r="G49" s="14"/>
      <c r="H49" s="14"/>
      <c r="I49" s="3"/>
      <c r="J49" s="3"/>
      <c r="K49" s="3"/>
      <c r="L49" s="3"/>
      <c r="M49" s="3"/>
      <c r="N49" s="3"/>
      <c r="O49" s="3"/>
    </row>
    <row r="50" spans="1:15" ht="9" customHeight="1" x14ac:dyDescent="0.2">
      <c r="A50" s="90"/>
      <c r="B50" s="90"/>
      <c r="C50" s="90"/>
      <c r="D50" s="90"/>
      <c r="E50" s="90"/>
      <c r="F50" s="90"/>
      <c r="G50" s="7"/>
      <c r="H50" s="7"/>
      <c r="I50" s="2"/>
      <c r="J50" s="2"/>
      <c r="K50" s="2"/>
      <c r="L50" s="2"/>
      <c r="M50" s="2"/>
      <c r="N50" s="2"/>
      <c r="O50" s="2"/>
    </row>
    <row r="51" spans="1:15" ht="15" customHeight="1" x14ac:dyDescent="0.2">
      <c r="A51" s="8" t="s">
        <v>54</v>
      </c>
      <c r="B51" s="47"/>
      <c r="C51" s="8"/>
      <c r="D51" s="63" t="s">
        <v>14</v>
      </c>
      <c r="E51" s="7"/>
      <c r="F51" s="7"/>
      <c r="G51" s="7"/>
      <c r="H51" s="7"/>
      <c r="I51" s="2"/>
      <c r="J51" s="2"/>
      <c r="K51" s="2"/>
      <c r="L51" s="2"/>
      <c r="M51" s="2"/>
      <c r="N51" s="2"/>
      <c r="O51" s="2"/>
    </row>
    <row r="52" spans="1:15" ht="15" customHeight="1" x14ac:dyDescent="0.2">
      <c r="A52" s="8" t="s">
        <v>13</v>
      </c>
      <c r="B52" s="7"/>
      <c r="C52" s="7"/>
      <c r="D52" s="7"/>
      <c r="E52" s="7"/>
      <c r="F52" s="7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2">
      <c r="A53" s="24"/>
      <c r="B53" s="24"/>
      <c r="C53" s="24"/>
      <c r="D53" s="8"/>
      <c r="E53" s="7"/>
      <c r="F53" s="7"/>
      <c r="G53" s="2"/>
      <c r="H53" s="2"/>
      <c r="I53" s="2"/>
      <c r="J53" s="4"/>
      <c r="K53" s="4"/>
      <c r="L53" s="4"/>
      <c r="M53" s="4"/>
      <c r="N53" s="4"/>
      <c r="O53" s="4"/>
    </row>
    <row r="54" spans="1:15" ht="15" customHeight="1" x14ac:dyDescent="0.2">
      <c r="A54" s="8"/>
      <c r="B54" s="8"/>
      <c r="C54" s="8"/>
      <c r="D54" s="8"/>
      <c r="E54" s="7"/>
      <c r="F54" s="7"/>
      <c r="G54" s="2"/>
      <c r="H54" s="2"/>
      <c r="I54" s="2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2"/>
      <c r="H56" s="2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2"/>
      <c r="H57" s="2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2"/>
      <c r="H58" s="2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2"/>
      <c r="H59" s="2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2"/>
      <c r="H60" s="2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2"/>
      <c r="H61" s="2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2"/>
      <c r="H62" s="2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7"/>
      <c r="B67" s="7"/>
      <c r="C67" s="7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7"/>
      <c r="B68" s="7"/>
      <c r="C68" s="7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7"/>
      <c r="B69" s="7"/>
      <c r="C69" s="7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7"/>
      <c r="B70" s="7"/>
      <c r="C70" s="7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7"/>
      <c r="B71" s="7"/>
      <c r="C71" s="7"/>
      <c r="D71" s="7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7"/>
      <c r="B72" s="7"/>
      <c r="C72" s="7"/>
      <c r="D72" s="7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7"/>
      <c r="B73" s="7"/>
      <c r="C73" s="7"/>
      <c r="D73" s="7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2"/>
      <c r="B79" s="2"/>
      <c r="C79" s="2"/>
      <c r="D79" s="2"/>
      <c r="E79" s="2"/>
      <c r="F79" s="2"/>
      <c r="G79" s="2"/>
    </row>
  </sheetData>
  <mergeCells count="14">
    <mergeCell ref="A17:F17"/>
    <mergeCell ref="A50:F50"/>
    <mergeCell ref="A46:F46"/>
    <mergeCell ref="A49:F49"/>
    <mergeCell ref="A44:C44"/>
    <mergeCell ref="A48:F48"/>
    <mergeCell ref="A45:F45"/>
    <mergeCell ref="A15:C15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2025-04-14T13:04:56Z</cp:lastPrinted>
  <dcterms:created xsi:type="dcterms:W3CDTF">2001-04-19T06:32:12Z</dcterms:created>
  <dcterms:modified xsi:type="dcterms:W3CDTF">2025-04-29T06:31:11Z</dcterms:modified>
</cp:coreProperties>
</file>