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RO!$A$1:$F$45</definedName>
  </definedNames>
  <calcPr calcId="152511"/>
</workbook>
</file>

<file path=xl/calcChain.xml><?xml version="1.0" encoding="utf-8"?>
<calcChain xmlns="http://schemas.openxmlformats.org/spreadsheetml/2006/main">
  <c r="E37" i="8" l="1"/>
  <c r="F33" i="8" l="1"/>
  <c r="F28" i="8"/>
  <c r="F27" i="8"/>
  <c r="F26" i="8"/>
  <c r="F22" i="8"/>
  <c r="F25" i="8"/>
  <c r="F30" i="8"/>
  <c r="F31" i="8"/>
  <c r="F17" i="8" l="1"/>
  <c r="F18" i="8"/>
  <c r="F20" i="8" l="1"/>
  <c r="F21" i="8"/>
  <c r="F23" i="8"/>
  <c r="F24" i="8"/>
  <c r="F32" i="8" l="1"/>
  <c r="F15" i="8"/>
  <c r="F6" i="8" l="1"/>
  <c r="E8" i="8" l="1"/>
  <c r="E10" i="8" s="1"/>
  <c r="F9" i="8" l="1"/>
</calcChain>
</file>

<file path=xl/sharedStrings.xml><?xml version="1.0" encoding="utf-8"?>
<sst xmlns="http://schemas.openxmlformats.org/spreadsheetml/2006/main" count="63" uniqueCount="49">
  <si>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</si>
  <si>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</si>
  <si>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</si>
  <si>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</si>
  <si>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</si>
  <si>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</si>
  <si>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</si>
  <si>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</si>
  <si>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</si>
  <si>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</si>
  <si>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</si>
  <si>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</si>
  <si>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</si>
  <si>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</si>
  <si>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</si>
  <si>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Rozdíl mezi příjmy a výdaji činí 28 999 000 Kč a je kryt položkou financování. </t>
  </si>
  <si>
    <t xml:space="preserve"> </t>
  </si>
  <si>
    <t>Kultura</t>
  </si>
  <si>
    <t>Rozpočtové opatření č. 14/2023</t>
  </si>
  <si>
    <t>Věcné dary</t>
  </si>
  <si>
    <t>3399/2321</t>
  </si>
  <si>
    <t>Přijaté neinvestiční dary - kulturní akce</t>
  </si>
  <si>
    <t>3399/5194</t>
  </si>
  <si>
    <t xml:space="preserve"> v  Kč  / pro RMČ/</t>
  </si>
  <si>
    <t>5512/5171</t>
  </si>
  <si>
    <t>5512/5169</t>
  </si>
  <si>
    <t>5512/5137</t>
  </si>
  <si>
    <t>JSDH Brněnské Ivanovice - DDHM</t>
  </si>
  <si>
    <t>JSDH Brněnské Ivanovice - nákup služeb</t>
  </si>
  <si>
    <t>JSDH Brněnské Ivanovice - opravy a udržování</t>
  </si>
  <si>
    <t>JSDH Holásky - DDHM</t>
  </si>
  <si>
    <t>5512/5132</t>
  </si>
  <si>
    <t>z toho: ÚZ 551</t>
  </si>
  <si>
    <t>JSDH Holásky - ochranné pomůcky</t>
  </si>
  <si>
    <t>3612/5137</t>
  </si>
  <si>
    <t>Bytové hospodářství</t>
  </si>
  <si>
    <t>3612/5171</t>
  </si>
  <si>
    <t>DDHM</t>
  </si>
  <si>
    <t>Opravy a údržba bytů</t>
  </si>
  <si>
    <t>5512/5139</t>
  </si>
  <si>
    <t>JSDH Brněnské Ivanovice - nákup materiálu</t>
  </si>
  <si>
    <t>Tímto RO č. 14/2023 se příjmy i výdaje zvýšily o 90 tisíc Kč, tj.příjmy na částku 85 360 064 Kč a výdaje na částku 114 359 064 Kč.</t>
  </si>
  <si>
    <t>JSDH Holásky - nákup materiálu</t>
  </si>
  <si>
    <t>JSDH Holásky - nákup služeb</t>
  </si>
  <si>
    <t>JSDH Holásky - opravy a udržování</t>
  </si>
  <si>
    <t>Dobrovolní hasiči - Holásky</t>
  </si>
  <si>
    <t>Dobrovolní hasiči - Brněnské Ivanovice</t>
  </si>
  <si>
    <t>Brno, 20.11.2023</t>
  </si>
  <si>
    <t>Toto rozpočtové opatření bylo schváleno na 29/IX. schůzi RMČ dne 20.11.2023.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</si>
</sst>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0" fontId="8" fillId="0" borderId="0" xfId="0" applyFont="1"/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72"/>
  <sheetViews>
    <sheetView tabSelected="1" topLeftCell="A4" zoomScaleNormal="100" zoomScaleSheetLayoutView="100" workbookViewId="0">
      <selection activeCell="C47" sqref="C47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72" t="s">
        <v>10</v>
      </c>
      <c r="B1" s="73"/>
      <c r="C1" s="73"/>
      <c r="D1" s="73"/>
      <c r="E1" s="73"/>
      <c r="F1" s="73"/>
      <c r="G1" s="2"/>
      <c r="H1" s="2"/>
      <c r="I1" s="2"/>
      <c r="J1" s="2"/>
      <c r="K1" s="2"/>
    </row>
    <row r="2" spans="1:15" ht="14.25" customHeight="1" x14ac:dyDescent="0.2">
      <c r="A2" s="72" t="s">
        <v>18</v>
      </c>
      <c r="B2" s="73"/>
      <c r="C2" s="73"/>
      <c r="D2" s="73"/>
      <c r="E2" s="73"/>
      <c r="F2" s="73"/>
      <c r="G2" s="2"/>
      <c r="H2" s="2"/>
      <c r="I2" s="2"/>
      <c r="J2" s="2"/>
      <c r="K2" s="2"/>
    </row>
    <row r="3" spans="1:15" ht="14.25" customHeight="1" thickBot="1" x14ac:dyDescent="0.25">
      <c r="A3" s="74" t="s">
        <v>23</v>
      </c>
      <c r="B3" s="74"/>
      <c r="C3" s="74"/>
      <c r="D3" s="74"/>
      <c r="E3" s="74"/>
      <c r="F3" s="74"/>
      <c r="G3" s="2"/>
      <c r="H3" s="2"/>
      <c r="I3" s="2"/>
      <c r="J3" s="2"/>
      <c r="K3" s="2"/>
    </row>
    <row r="4" spans="1:15" ht="18.75" customHeight="1" thickBot="1" x14ac:dyDescent="0.25">
      <c r="A4" s="75" t="s">
        <v>1</v>
      </c>
      <c r="B4" s="76"/>
      <c r="C4" s="76"/>
      <c r="D4" s="76"/>
      <c r="E4" s="76"/>
      <c r="F4" s="77"/>
      <c r="G4" s="4"/>
      <c r="H4" s="2"/>
      <c r="I4" s="2"/>
      <c r="J4" s="2"/>
      <c r="K4" s="2"/>
    </row>
    <row r="5" spans="1:15" ht="27" customHeight="1" x14ac:dyDescent="0.2">
      <c r="A5" s="12" t="s">
        <v>6</v>
      </c>
      <c r="B5" s="13" t="s">
        <v>8</v>
      </c>
      <c r="C5" s="14" t="s">
        <v>7</v>
      </c>
      <c r="D5" s="13" t="s">
        <v>3</v>
      </c>
      <c r="E5" s="13" t="s">
        <v>4</v>
      </c>
      <c r="F5" s="15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2">
        <v>1</v>
      </c>
      <c r="B6" s="37" t="s">
        <v>20</v>
      </c>
      <c r="C6" s="36" t="s">
        <v>21</v>
      </c>
      <c r="D6" s="23">
        <v>453000</v>
      </c>
      <c r="E6" s="23">
        <v>90000</v>
      </c>
      <c r="F6" s="24">
        <f>D6+E6</f>
        <v>543000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7"/>
      <c r="B7" s="44"/>
      <c r="C7" s="38"/>
      <c r="D7" s="45"/>
      <c r="E7" s="45"/>
      <c r="F7" s="46"/>
      <c r="G7" s="3"/>
      <c r="H7" s="3"/>
      <c r="I7" s="3"/>
      <c r="J7" s="2"/>
      <c r="K7" s="2"/>
      <c r="L7" s="2"/>
    </row>
    <row r="8" spans="1:15" ht="14.25" customHeight="1" thickBot="1" x14ac:dyDescent="0.25">
      <c r="A8" s="70" t="s">
        <v>9</v>
      </c>
      <c r="B8" s="71"/>
      <c r="C8" s="71"/>
      <c r="D8" s="47"/>
      <c r="E8" s="41">
        <f>SUM(E6:E7)</f>
        <v>90000</v>
      </c>
      <c r="F8" s="9"/>
      <c r="G8" s="3"/>
      <c r="H8" s="3"/>
      <c r="I8" s="3"/>
      <c r="J8" s="2"/>
      <c r="K8" s="2"/>
      <c r="L8" s="2"/>
    </row>
    <row r="9" spans="1:15" ht="14.25" customHeight="1" x14ac:dyDescent="0.2">
      <c r="A9" s="78" t="s">
        <v>14</v>
      </c>
      <c r="B9" s="79"/>
      <c r="C9" s="80"/>
      <c r="D9" s="39">
        <v>28999000</v>
      </c>
      <c r="E9" s="39">
        <v>0</v>
      </c>
      <c r="F9" s="40">
        <f>D9+E9</f>
        <v>28999000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68" t="s">
        <v>11</v>
      </c>
      <c r="B10" s="69"/>
      <c r="C10" s="69"/>
      <c r="D10" s="48"/>
      <c r="E10" s="42">
        <f>SUM(E8+E9)</f>
        <v>90000</v>
      </c>
      <c r="F10" s="49"/>
      <c r="G10" s="3"/>
      <c r="H10" s="3"/>
      <c r="I10" s="2"/>
      <c r="J10" s="2"/>
      <c r="K10" s="2"/>
      <c r="L10" s="2"/>
    </row>
    <row r="11" spans="1:15" ht="10.5" customHeight="1" thickBot="1" x14ac:dyDescent="0.25">
      <c r="A11" s="27"/>
      <c r="B11" s="28"/>
      <c r="C11" s="28"/>
      <c r="D11" s="28"/>
      <c r="E11" s="29"/>
      <c r="F11" s="30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58" t="s">
        <v>2</v>
      </c>
      <c r="B12" s="59"/>
      <c r="C12" s="59"/>
      <c r="D12" s="59"/>
      <c r="E12" s="59"/>
      <c r="F12" s="60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33" t="s">
        <v>6</v>
      </c>
      <c r="B13" s="32" t="s">
        <v>0</v>
      </c>
      <c r="C13" s="31" t="s">
        <v>7</v>
      </c>
      <c r="D13" s="32" t="s">
        <v>3</v>
      </c>
      <c r="E13" s="32" t="s">
        <v>4</v>
      </c>
      <c r="F13" s="34" t="s">
        <v>5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10"/>
      <c r="C14" s="25" t="s">
        <v>17</v>
      </c>
      <c r="D14" s="16"/>
      <c r="E14" s="16"/>
      <c r="F14" s="8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2">
        <v>1</v>
      </c>
      <c r="B15" s="13" t="s">
        <v>22</v>
      </c>
      <c r="C15" s="35" t="s">
        <v>19</v>
      </c>
      <c r="D15" s="23">
        <v>150000</v>
      </c>
      <c r="E15" s="23">
        <v>90000</v>
      </c>
      <c r="F15" s="24">
        <f t="shared" ref="F15:F32" si="0">D15+E15</f>
        <v>240000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2"/>
      <c r="B16" s="13"/>
      <c r="C16" s="53" t="s">
        <v>35</v>
      </c>
      <c r="D16" s="23"/>
      <c r="E16" s="23"/>
      <c r="F16" s="24"/>
      <c r="G16" s="3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12">
        <v>2</v>
      </c>
      <c r="B17" s="13" t="s">
        <v>34</v>
      </c>
      <c r="C17" s="35" t="s">
        <v>37</v>
      </c>
      <c r="D17" s="23">
        <v>7000</v>
      </c>
      <c r="E17" s="23">
        <v>-7000</v>
      </c>
      <c r="F17" s="24">
        <f t="shared" si="0"/>
        <v>0</v>
      </c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12">
        <v>3</v>
      </c>
      <c r="B18" s="13" t="s">
        <v>36</v>
      </c>
      <c r="C18" s="35" t="s">
        <v>38</v>
      </c>
      <c r="D18" s="23">
        <v>15000</v>
      </c>
      <c r="E18" s="23">
        <v>7000</v>
      </c>
      <c r="F18" s="24">
        <f t="shared" si="0"/>
        <v>22000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7"/>
      <c r="B19" s="10"/>
      <c r="C19" s="53" t="s">
        <v>45</v>
      </c>
      <c r="D19" s="17"/>
      <c r="E19" s="17"/>
      <c r="F19" s="24"/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2">
        <v>4</v>
      </c>
      <c r="B20" s="13" t="s">
        <v>31</v>
      </c>
      <c r="C20" s="51" t="s">
        <v>33</v>
      </c>
      <c r="D20" s="55">
        <v>175000</v>
      </c>
      <c r="E20" s="55">
        <v>75500</v>
      </c>
      <c r="F20" s="24">
        <f t="shared" si="0"/>
        <v>250500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/>
      <c r="B21" s="10"/>
      <c r="C21" s="52" t="s">
        <v>32</v>
      </c>
      <c r="D21" s="56">
        <v>0</v>
      </c>
      <c r="E21" s="56">
        <v>75500</v>
      </c>
      <c r="F21" s="54">
        <f t="shared" si="0"/>
        <v>75500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2">
        <v>5</v>
      </c>
      <c r="B22" s="13" t="s">
        <v>31</v>
      </c>
      <c r="C22" s="35" t="s">
        <v>33</v>
      </c>
      <c r="D22" s="55">
        <v>250500</v>
      </c>
      <c r="E22" s="55">
        <v>-50000</v>
      </c>
      <c r="F22" s="24">
        <f t="shared" si="0"/>
        <v>200500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12">
        <v>6</v>
      </c>
      <c r="B23" s="13" t="s">
        <v>26</v>
      </c>
      <c r="C23" s="35" t="s">
        <v>30</v>
      </c>
      <c r="D23" s="55">
        <v>192000</v>
      </c>
      <c r="E23" s="55">
        <v>-75500</v>
      </c>
      <c r="F23" s="24">
        <f t="shared" si="0"/>
        <v>116500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2"/>
      <c r="B24" s="13"/>
      <c r="C24" s="57" t="s">
        <v>32</v>
      </c>
      <c r="D24" s="56">
        <v>96000</v>
      </c>
      <c r="E24" s="56">
        <v>-75500</v>
      </c>
      <c r="F24" s="54">
        <f t="shared" si="0"/>
        <v>20500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12">
        <v>7</v>
      </c>
      <c r="B25" s="13" t="s">
        <v>26</v>
      </c>
      <c r="C25" s="35" t="s">
        <v>30</v>
      </c>
      <c r="D25" s="55">
        <v>116500</v>
      </c>
      <c r="E25" s="55">
        <v>45000</v>
      </c>
      <c r="F25" s="24">
        <f t="shared" si="0"/>
        <v>161500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2">
        <v>8</v>
      </c>
      <c r="B26" s="13" t="s">
        <v>39</v>
      </c>
      <c r="C26" s="35" t="s">
        <v>42</v>
      </c>
      <c r="D26" s="23">
        <v>29000</v>
      </c>
      <c r="E26" s="23">
        <v>15000</v>
      </c>
      <c r="F26" s="24">
        <f t="shared" ref="F26:F28" si="1">D26+E26</f>
        <v>44000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2">
        <v>9</v>
      </c>
      <c r="B27" s="13" t="s">
        <v>25</v>
      </c>
      <c r="C27" s="35" t="s">
        <v>43</v>
      </c>
      <c r="D27" s="23">
        <v>74000</v>
      </c>
      <c r="E27" s="23">
        <v>7000</v>
      </c>
      <c r="F27" s="24">
        <f t="shared" si="1"/>
        <v>81000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12">
        <v>10</v>
      </c>
      <c r="B28" s="13" t="s">
        <v>24</v>
      </c>
      <c r="C28" s="35" t="s">
        <v>44</v>
      </c>
      <c r="D28" s="23">
        <v>20000</v>
      </c>
      <c r="E28" s="23">
        <v>-17000</v>
      </c>
      <c r="F28" s="24">
        <f t="shared" si="1"/>
        <v>3000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12"/>
      <c r="B29" s="13"/>
      <c r="C29" s="25" t="s">
        <v>46</v>
      </c>
      <c r="D29" s="55"/>
      <c r="E29" s="55"/>
      <c r="F29" s="24"/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2">
        <v>11</v>
      </c>
      <c r="B30" s="13" t="s">
        <v>26</v>
      </c>
      <c r="C30" s="35" t="s">
        <v>27</v>
      </c>
      <c r="D30" s="23">
        <v>15000</v>
      </c>
      <c r="E30" s="23">
        <v>-7000</v>
      </c>
      <c r="F30" s="24">
        <f t="shared" si="0"/>
        <v>8000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2">
        <v>12</v>
      </c>
      <c r="B31" s="13" t="s">
        <v>39</v>
      </c>
      <c r="C31" s="35" t="s">
        <v>40</v>
      </c>
      <c r="D31" s="23">
        <v>15000</v>
      </c>
      <c r="E31" s="23">
        <v>3000</v>
      </c>
      <c r="F31" s="24">
        <f t="shared" si="0"/>
        <v>18000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2">
        <v>13</v>
      </c>
      <c r="B32" s="13" t="s">
        <v>25</v>
      </c>
      <c r="C32" s="35" t="s">
        <v>28</v>
      </c>
      <c r="D32" s="23">
        <v>30000</v>
      </c>
      <c r="E32" s="23">
        <v>-12000</v>
      </c>
      <c r="F32" s="24">
        <f t="shared" si="0"/>
        <v>18000</v>
      </c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2">
        <v>14</v>
      </c>
      <c r="B33" s="13" t="s">
        <v>24</v>
      </c>
      <c r="C33" s="35" t="s">
        <v>29</v>
      </c>
      <c r="D33" s="23">
        <v>10000</v>
      </c>
      <c r="E33" s="55">
        <v>16000</v>
      </c>
      <c r="F33" s="24">
        <f t="shared" ref="F33" si="2">D33+E33</f>
        <v>26000</v>
      </c>
      <c r="G33" s="3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2"/>
      <c r="B34" s="13"/>
      <c r="C34" s="35"/>
      <c r="D34" s="23"/>
      <c r="E34" s="55"/>
      <c r="F34" s="24"/>
      <c r="G34" s="3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7"/>
      <c r="B35" s="10"/>
      <c r="C35" s="50"/>
      <c r="D35" s="17"/>
      <c r="E35" s="17"/>
      <c r="F35" s="8"/>
      <c r="G35" s="3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thickBot="1" x14ac:dyDescent="0.25">
      <c r="A36" s="7"/>
      <c r="B36" s="18"/>
      <c r="C36" s="19"/>
      <c r="D36" s="20"/>
      <c r="E36" s="20"/>
      <c r="F36" s="8"/>
      <c r="G36" s="3"/>
      <c r="H36" s="3"/>
      <c r="I36" s="3"/>
      <c r="J36" s="2"/>
      <c r="K36" s="2"/>
      <c r="L36" s="3"/>
      <c r="M36" s="3"/>
      <c r="N36" s="3"/>
      <c r="O36" s="3"/>
      <c r="P36" s="5"/>
      <c r="Q36" s="5"/>
      <c r="R36" s="5"/>
    </row>
    <row r="37" spans="1:18" ht="14.25" customHeight="1" thickBot="1" x14ac:dyDescent="0.25">
      <c r="A37" s="64"/>
      <c r="B37" s="65"/>
      <c r="C37" s="66"/>
      <c r="D37" s="21"/>
      <c r="E37" s="41">
        <f>E15+E17+E18+E20+E22+E23+E25+E26+E27+E28+E30+E31+E32+E33</f>
        <v>90000</v>
      </c>
      <c r="F37" s="9"/>
      <c r="G37" s="3"/>
      <c r="H37" s="3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67" t="s">
        <v>48</v>
      </c>
      <c r="B38" s="67"/>
      <c r="C38" s="67"/>
      <c r="D38" s="67"/>
      <c r="E38" s="67"/>
      <c r="F38" s="67"/>
      <c r="G38" s="3"/>
      <c r="H38" s="3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62" t="s">
        <v>41</v>
      </c>
      <c r="B39" s="62"/>
      <c r="C39" s="62"/>
      <c r="D39" s="62"/>
      <c r="E39" s="62"/>
      <c r="F39" s="62"/>
      <c r="G39" s="3"/>
      <c r="H39" s="3"/>
      <c r="I39" s="2"/>
      <c r="J39" s="2"/>
      <c r="K39" s="2"/>
      <c r="L39" s="2"/>
      <c r="M39" s="2"/>
      <c r="N39" s="2"/>
      <c r="O39" s="2"/>
    </row>
    <row r="40" spans="1:18" ht="6" customHeight="1" x14ac:dyDescent="0.2">
      <c r="A40" s="43"/>
      <c r="B40" s="43"/>
      <c r="C40" s="43"/>
      <c r="D40" s="43"/>
      <c r="E40" s="43"/>
      <c r="F40" s="43"/>
      <c r="G40" s="3"/>
      <c r="H40" s="3"/>
      <c r="I40" s="2"/>
      <c r="J40" s="2"/>
      <c r="K40" s="2"/>
      <c r="L40" s="2"/>
      <c r="M40" s="2"/>
      <c r="N40" s="2"/>
      <c r="O40" s="2"/>
    </row>
    <row r="41" spans="1:18" s="1" customFormat="1" ht="12.75" customHeight="1" x14ac:dyDescent="0.2">
      <c r="A41" s="62" t="s">
        <v>15</v>
      </c>
      <c r="B41" s="62"/>
      <c r="C41" s="62"/>
      <c r="D41" s="62"/>
      <c r="E41" s="62"/>
      <c r="F41" s="62"/>
      <c r="G41" s="3"/>
      <c r="H41" s="3"/>
      <c r="I41" s="3"/>
      <c r="J41" s="3"/>
      <c r="K41" s="3"/>
      <c r="L41" s="3"/>
      <c r="M41" s="3"/>
      <c r="N41" s="3"/>
      <c r="O41" s="3"/>
    </row>
    <row r="42" spans="1:18" s="1" customFormat="1" ht="12.75" customHeight="1" x14ac:dyDescent="0.2">
      <c r="A42" s="63" t="s">
        <v>12</v>
      </c>
      <c r="B42" s="63"/>
      <c r="C42" s="63"/>
      <c r="D42" s="63"/>
      <c r="E42" s="63"/>
      <c r="F42" s="63"/>
      <c r="G42" s="3"/>
      <c r="H42" s="3"/>
      <c r="I42" s="3"/>
      <c r="J42" s="3"/>
      <c r="K42" s="3"/>
      <c r="L42" s="3"/>
      <c r="M42" s="3"/>
      <c r="N42" s="3"/>
      <c r="O42" s="3"/>
    </row>
    <row r="43" spans="1:18" ht="9" customHeight="1" x14ac:dyDescent="0.2">
      <c r="A43" s="61"/>
      <c r="B43" s="61"/>
      <c r="C43" s="61"/>
      <c r="D43" s="61"/>
      <c r="E43" s="61"/>
      <c r="F43" s="61"/>
      <c r="G43" s="2"/>
      <c r="H43" s="2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4" t="s">
        <v>47</v>
      </c>
      <c r="B44" s="11"/>
      <c r="C44" s="2"/>
      <c r="D44" s="26" t="s">
        <v>16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4" t="s">
        <v>13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22"/>
      <c r="B46" s="22"/>
      <c r="C46" s="22"/>
      <c r="D46" s="2"/>
      <c r="E46" s="2"/>
      <c r="F46" s="2"/>
      <c r="G46" s="2"/>
      <c r="H46" s="2"/>
      <c r="I46" s="2"/>
      <c r="J46" s="4"/>
      <c r="K46" s="4"/>
      <c r="L46" s="4"/>
      <c r="M46" s="4"/>
      <c r="N46" s="4"/>
      <c r="O46" s="4"/>
    </row>
    <row r="47" spans="1:18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4"/>
      <c r="K47" s="4"/>
      <c r="L47" s="4"/>
      <c r="M47" s="4"/>
      <c r="N47" s="4"/>
      <c r="O47" s="4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43:F43"/>
    <mergeCell ref="A39:F39"/>
    <mergeCell ref="A42:F42"/>
    <mergeCell ref="A37:C37"/>
    <mergeCell ref="A41:F41"/>
    <mergeCell ref="A38:F38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2023-11-24T09:04:45Z</cp:lastPrinted>
  <dcterms:created xsi:type="dcterms:W3CDTF">2001-04-19T06:32:12Z</dcterms:created>
  <dcterms:modified xsi:type="dcterms:W3CDTF">2023-11-24T09:06:33Z</dcterms:modified>
</cp:coreProperties>
</file>