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kumenty\Plocha\"/>
    </mc:Choice>
  </mc:AlternateContent>
  <bookViews>
    <workbookView xWindow="480" yWindow="1140" windowWidth="11355" windowHeight="8130"/>
  </bookViews>
  <sheets>
    <sheet name="List1" sheetId="1" r:id="rId1"/>
    <sheet name="List2" sheetId="2" r:id="rId2"/>
    <sheet name="List3" sheetId="3" r:id="rId3"/>
  </sheets>
  <definedNames>
    <definedName name="_xlnm.Print_Area" localSheetId="0">List1!$A$1:$K$398</definedName>
  </definedNames>
  <calcPr calcId="152511"/>
</workbook>
</file>

<file path=xl/calcChain.xml><?xml version="1.0" encoding="utf-8"?>
<calcChain xmlns="http://schemas.openxmlformats.org/spreadsheetml/2006/main">
  <c r="D63" i="1" l="1"/>
  <c r="D383" i="1" l="1"/>
  <c r="D380" i="1"/>
  <c r="D154" i="1"/>
  <c r="D46" i="1"/>
  <c r="D311" i="1" l="1"/>
  <c r="D285" i="1"/>
  <c r="D62" i="1" l="1"/>
  <c r="D64" i="1" l="1"/>
  <c r="D243" i="1"/>
  <c r="D373" i="1" l="1"/>
  <c r="D210" i="1"/>
  <c r="D184" i="1"/>
  <c r="D338" i="1" l="1"/>
  <c r="D326" i="1" l="1"/>
  <c r="D272" i="1"/>
  <c r="D240" i="1" l="1"/>
  <c r="D192" i="1"/>
  <c r="D170" i="1"/>
  <c r="D130" i="1"/>
  <c r="D116" i="1"/>
  <c r="D86" i="1"/>
  <c r="D97" i="1"/>
  <c r="D65" i="1" l="1"/>
  <c r="D300" i="1" l="1"/>
  <c r="D303" i="1"/>
  <c r="D304" i="1"/>
  <c r="D305" i="1"/>
  <c r="D306" i="1"/>
  <c r="D307" i="1"/>
  <c r="D308" i="1"/>
  <c r="D309" i="1"/>
  <c r="D310" i="1"/>
  <c r="D312" i="1"/>
  <c r="D314" i="1"/>
  <c r="D315" i="1"/>
  <c r="D316" i="1"/>
  <c r="D298" i="1"/>
  <c r="D317" i="1" l="1"/>
  <c r="D376" i="1" l="1"/>
  <c r="D296" i="1"/>
  <c r="D291" i="1"/>
  <c r="D288" i="1"/>
  <c r="D246" i="1"/>
  <c r="D220" i="1"/>
  <c r="D217" i="1"/>
  <c r="D199" i="1"/>
  <c r="D187" i="1"/>
  <c r="D160" i="1"/>
  <c r="D157" i="1"/>
  <c r="D151" i="1"/>
  <c r="D148" i="1"/>
  <c r="D139" i="1"/>
  <c r="D136" i="1"/>
  <c r="D133" i="1"/>
  <c r="D103" i="1"/>
  <c r="D100" i="1"/>
  <c r="D71" i="1"/>
  <c r="D384" i="1" l="1"/>
</calcChain>
</file>

<file path=xl/sharedStrings.xml><?xml version="1.0" encoding="utf-8"?>
<sst xmlns="http://schemas.openxmlformats.org/spreadsheetml/2006/main" count="394" uniqueCount="274">
  <si>
    <t>druhové třídění</t>
  </si>
  <si>
    <t>odvětvové třídění</t>
  </si>
  <si>
    <t>specifikace</t>
  </si>
  <si>
    <t xml:space="preserve"> </t>
  </si>
  <si>
    <t>Celkem</t>
  </si>
  <si>
    <t>Ozdravování hospodářských zvířat, polních a speciálních plodin a zvláštní veterinární péče</t>
  </si>
  <si>
    <t>Deratizace</t>
  </si>
  <si>
    <t>Silnice</t>
  </si>
  <si>
    <t>Opravy komunikací</t>
  </si>
  <si>
    <t>Opravy vybavení komunikací</t>
  </si>
  <si>
    <t>Bezpečnost silničního provozu</t>
  </si>
  <si>
    <t>Pitná voda</t>
  </si>
  <si>
    <t>Předškolní zařízení</t>
  </si>
  <si>
    <t>Nákup služeb</t>
  </si>
  <si>
    <t>Školní stravování</t>
  </si>
  <si>
    <t>Oprava a údržba pro všechny MŠ</t>
  </si>
  <si>
    <t>Základní školy</t>
  </si>
  <si>
    <t>Činnosti knihovnické</t>
  </si>
  <si>
    <t>Činnost registrovaných církví a náboženských spolků</t>
  </si>
  <si>
    <t>Ostatní záležitosti sdělovacích prostředků</t>
  </si>
  <si>
    <t>Tisk novin "Listy"</t>
  </si>
  <si>
    <t>Nákup materiálu</t>
  </si>
  <si>
    <t>Pohoštění</t>
  </si>
  <si>
    <t>Věcné dary</t>
  </si>
  <si>
    <t>Nákup všeobecného materiálu</t>
  </si>
  <si>
    <t>Vodné, stočné</t>
  </si>
  <si>
    <t>Plyn</t>
  </si>
  <si>
    <t>Elektrická energie</t>
  </si>
  <si>
    <t>Konzultační a poradenské služby</t>
  </si>
  <si>
    <t>Opravy a udržování</t>
  </si>
  <si>
    <t>Bytové hospodářství</t>
  </si>
  <si>
    <t>Vodné</t>
  </si>
  <si>
    <t>Opravy a údržba bytů</t>
  </si>
  <si>
    <t>Veřejné osvětlení</t>
  </si>
  <si>
    <t>Elektrická energie na vánoční osvětlení</t>
  </si>
  <si>
    <t>Montáž a demontáž prvků vánočního osvětlení</t>
  </si>
  <si>
    <t>Opravy osvětlení</t>
  </si>
  <si>
    <t>Pohřebnictví</t>
  </si>
  <si>
    <t>Sociální pohřby</t>
  </si>
  <si>
    <t>Ostatní nakládání s odpady</t>
  </si>
  <si>
    <t>Černé skládky</t>
  </si>
  <si>
    <t>Péče o vzhled obcí a veřejnou zeleň</t>
  </si>
  <si>
    <t>Drobné výdaje</t>
  </si>
  <si>
    <t>Znalecké posudky + PD</t>
  </si>
  <si>
    <t>Ochrana obyvatelstva</t>
  </si>
  <si>
    <t>Pohonné hmoty</t>
  </si>
  <si>
    <t>Odvod sociálního pojištění</t>
  </si>
  <si>
    <t>Činnost místní správy</t>
  </si>
  <si>
    <t>Platy zaměstnanců ÚMČ</t>
  </si>
  <si>
    <t>Refundace mezd-přestupky</t>
  </si>
  <si>
    <t>Ostatní osobní výdaje-dohody</t>
  </si>
  <si>
    <t>Prádlo, oděv, obuv</t>
  </si>
  <si>
    <t>Knihy, učební pomůcky, tisk</t>
  </si>
  <si>
    <t>Služby pošt</t>
  </si>
  <si>
    <t>Služby telekomunikací</t>
  </si>
  <si>
    <t>Služby BOZP</t>
  </si>
  <si>
    <t>Správce počítačové sítě</t>
  </si>
  <si>
    <t>Cestovné</t>
  </si>
  <si>
    <t>Nákup kolků</t>
  </si>
  <si>
    <t>Obecné příjmy a výdaje z finančních operací</t>
  </si>
  <si>
    <t>Služby peněžních ústavů</t>
  </si>
  <si>
    <t>Poznámky:</t>
  </si>
  <si>
    <t>Výdaje celkem</t>
  </si>
  <si>
    <t>Odměny zastupitelů</t>
  </si>
  <si>
    <t>Odvod zdravotního pojištění</t>
  </si>
  <si>
    <t xml:space="preserve">                Brněnské Ivanovice    Holásky</t>
  </si>
  <si>
    <t>Povinné pojistné hrazené zaměstnavatelem</t>
  </si>
  <si>
    <t>Ostatní tělovýchovná činnost</t>
  </si>
  <si>
    <t>Opravy a údržba</t>
  </si>
  <si>
    <t>Provoz radaru - elektrická energie</t>
  </si>
  <si>
    <t>starosta MČ Brno-Tuřany</t>
  </si>
  <si>
    <t>Posudky, studie apod.</t>
  </si>
  <si>
    <t>Oprava a údržba studní</t>
  </si>
  <si>
    <t xml:space="preserve">vybavení ÚMČ   </t>
  </si>
  <si>
    <t xml:space="preserve">počítače           </t>
  </si>
  <si>
    <t>MŠ U Lípy Svobody - neinvestiční příspěvek</t>
  </si>
  <si>
    <t>MŠ V Aleji - neinvestiční příspěvek</t>
  </si>
  <si>
    <t>Prádlo, oděv, obuv (pouze ošatné na svatby)</t>
  </si>
  <si>
    <t>Ostatní záležitosti pozemních komunikací</t>
  </si>
  <si>
    <t>Ostatní zájmová činnost  a rekreace</t>
  </si>
  <si>
    <t>Osobní asistence, pečovatelská služba a podpora samostatného bydlení</t>
  </si>
  <si>
    <t>Pojištění</t>
  </si>
  <si>
    <t>Ostatní záležitosti kultury, církví a sdělovacích prostředků</t>
  </si>
  <si>
    <t>Čištění a zimní údržba komunikací</t>
  </si>
  <si>
    <t>Vybavení komunikací-služby</t>
  </si>
  <si>
    <t>Služby, propagace MČ</t>
  </si>
  <si>
    <t>Ostatní služby</t>
  </si>
  <si>
    <t>Sociální fond - příspěvky</t>
  </si>
  <si>
    <t>Sportovní zařízení v majetku obce</t>
  </si>
  <si>
    <t xml:space="preserve">Požární ochrana - dobrovolná část          </t>
  </si>
  <si>
    <t>Zastupitelé</t>
  </si>
  <si>
    <t xml:space="preserve">  VÝDAJE (v Kč)</t>
  </si>
  <si>
    <t>Poplatek ze psů</t>
  </si>
  <si>
    <t>Poplatek za užívání veřejného prostranství</t>
  </si>
  <si>
    <t>Správní poplatky</t>
  </si>
  <si>
    <t>Příjmy z pronájmu pozemků</t>
  </si>
  <si>
    <t>Příjmy z vlastní činnosti</t>
  </si>
  <si>
    <t>Ostatní nedaňové příjmy</t>
  </si>
  <si>
    <t>Příjmy z úroků</t>
  </si>
  <si>
    <t>Příjmy celkem</t>
  </si>
  <si>
    <t>Financování celkem</t>
  </si>
  <si>
    <t>PŘÍJMY (v Kč)</t>
  </si>
  <si>
    <t>MŠ Holásecká - neinvestiční příspěvek</t>
  </si>
  <si>
    <t>Příjmy z pronájmu bytových prostor</t>
  </si>
  <si>
    <t>Příjmy z pronájmu nebytových prostor</t>
  </si>
  <si>
    <t>Programové vybavení</t>
  </si>
  <si>
    <t>Nájemné z pozemku</t>
  </si>
  <si>
    <t>Zpracování dat a služby související s informační a komunikační technologií</t>
  </si>
  <si>
    <t>Převody mezi statutárními městy a jejich městskými částmi</t>
  </si>
  <si>
    <t>Neinvestiční přijaté transfery ze státního rozpočtu</t>
  </si>
  <si>
    <t>Příjmy z pronájmu nebytových prostor - zdravotní středisko</t>
  </si>
  <si>
    <t>Financování</t>
  </si>
  <si>
    <t>Radomír Vondra</t>
  </si>
  <si>
    <t xml:space="preserve">Veřejná finanční podpora </t>
  </si>
  <si>
    <t>Veřejná finanční podpora</t>
  </si>
  <si>
    <t>Herní prvky</t>
  </si>
  <si>
    <t>VISO - elektrická energie</t>
  </si>
  <si>
    <t>VISO - opravy</t>
  </si>
  <si>
    <t>Odměny předsedům komisí Rady - nečlenům Zastupitelstva</t>
  </si>
  <si>
    <t>Náhrada mezd v době nemoci</t>
  </si>
  <si>
    <t>Nákup ostatních služeb</t>
  </si>
  <si>
    <t>Ostatní sociální péče a pomoc rodině a manželství</t>
  </si>
  <si>
    <t>Nebytové hospodářství</t>
  </si>
  <si>
    <t>Služby školení a vzdělávání</t>
  </si>
  <si>
    <t>Ostatní záležitosti kultury - Slavnosti tuřanského zelí</t>
  </si>
  <si>
    <t xml:space="preserve">Školení, vzdělávání </t>
  </si>
  <si>
    <t>Rekonstrukce sportovního areálu Karkulínova</t>
  </si>
  <si>
    <t>PD DSP příjezdová cesta-kom.Rolencova-Hol. Písníky</t>
  </si>
  <si>
    <t>Refundace mezd - zastupitelé</t>
  </si>
  <si>
    <t>Ostatní povinné pojištění placené zaměstnavatelem</t>
  </si>
  <si>
    <t>Komunální služby a územní rozvoj - pracovní četa</t>
  </si>
  <si>
    <t>DDHM pro všechny MŠ</t>
  </si>
  <si>
    <t>DDHM</t>
  </si>
  <si>
    <t>Zpevnění kontejnerových stání</t>
  </si>
  <si>
    <t>ZŠ Měšťanská - rozšíření objektu</t>
  </si>
  <si>
    <t>Ochranné pomůcky</t>
  </si>
  <si>
    <t>z toho ÚZ 74:</t>
  </si>
  <si>
    <t xml:space="preserve">Drobný nákup všeobecného mat. </t>
  </si>
  <si>
    <t>Převedení nevyčerpaných prostředků na PD DSP příjezd. cesta komunikace Rolencova - Hol. Písníky</t>
  </si>
  <si>
    <t xml:space="preserve">ZŠ Měšťanská - rekonstrukce objektu - IV. etapa - rozvody kanalizace a vody </t>
  </si>
  <si>
    <t>Specifická dotace od SMB na údržbu silniční zeleně</t>
  </si>
  <si>
    <t>Nákup zahradní techniky pro pracovní četu</t>
  </si>
  <si>
    <t>Zachování a obnova kulturních památek</t>
  </si>
  <si>
    <t>Rekonstrukce Ivanovického náměstí</t>
  </si>
  <si>
    <t>Převedení nevyčerpaných prostředků na akce Participativního rozpočtu</t>
  </si>
  <si>
    <t>Projekty participativního rozpočtu</t>
  </si>
  <si>
    <t>Oprava informačního systému ulic</t>
  </si>
  <si>
    <t>ZŠ Měšťanská - neinvestiční příspěvek</t>
  </si>
  <si>
    <t>ZŠ Měšťanská (školní jídelna) - neinvestiční příspěvek</t>
  </si>
  <si>
    <t>Rekonstrukce radnice IV. - fasáda, podkroví</t>
  </si>
  <si>
    <t>a) investice jsou v rozpočtu zvýrazněny tučně</t>
  </si>
  <si>
    <t>Příjmy z pronájmu nebytových prostor - sportovní hala</t>
  </si>
  <si>
    <t>Knihovna Jiřího Mahena - neinvestiční příspěvek na nákup knihovního fondu</t>
  </si>
  <si>
    <t>Poplatek z pobytu</t>
  </si>
  <si>
    <t>Odměny za užití duševního vlastnictví</t>
  </si>
  <si>
    <t>Základní umělecké školy</t>
  </si>
  <si>
    <t>JSDH Holásky - sklad</t>
  </si>
  <si>
    <t>Převedení nevyčerpaných prostředků na akci JSDH Holásky - sklad</t>
  </si>
  <si>
    <t>Převedení nevyčerpaných prostředků na akci Skate park Tuřany - II.etapa</t>
  </si>
  <si>
    <t>Účelová přijatá dotace od SMB - rekonstrukce školských zařízení (ÚZ 66, ORG 3192)</t>
  </si>
  <si>
    <t>Výsadba a údržba nových záhonů</t>
  </si>
  <si>
    <t>b) závaznými ukazateli jsou: neinvestiční dotace MŠ, ZŠ a ŠJ.</t>
  </si>
  <si>
    <t>Herní prvky v mateřských školách</t>
  </si>
  <si>
    <t>Stavební úpravy provizorních prostor pro poštu</t>
  </si>
  <si>
    <t>JSDH Holásky - PD hasičská zbrojnice Holásky</t>
  </si>
  <si>
    <t xml:space="preserve">Účelové komunikace - služby  </t>
  </si>
  <si>
    <t xml:space="preserve">Opravy účelových komunikací  </t>
  </si>
  <si>
    <t>z toho: 120 tisíc Kč - ÚZ 73</t>
  </si>
  <si>
    <t>Budova Dvorecká - rekonstrukce rozvodů kanalizace a vody</t>
  </si>
  <si>
    <t>Převedení nevyčerpaných prostředků na akci JSDH Holásky - PD hasičská zbrojnice Holásky</t>
  </si>
  <si>
    <t>Převedení nevyčerpaných prostředků na akci Rekonstrukce Ivanovického náměstí</t>
  </si>
  <si>
    <t>Oprava kaple v Brněnských Ivanovicích</t>
  </si>
  <si>
    <t>Zasíťování pozemků p.č. 3830 a 3832 v k.ú. Tuřany pro budoucí výstavbu</t>
  </si>
  <si>
    <t>z toho: 115 tisíc Kč - ÚZ 78</t>
  </si>
  <si>
    <t>z toho: 40 tisíc Kč - ÚZ 78 (letní kino)</t>
  </si>
  <si>
    <t>Realizace Morušového sadu</t>
  </si>
  <si>
    <t>Údržba a úklid chodníků</t>
  </si>
  <si>
    <t>Budova Požární - tělocvična + učebna</t>
  </si>
  <si>
    <t>Rekonstrukce hřiště Jahodová</t>
  </si>
  <si>
    <t>Převedení nevyčerpaných prostředků na akci Realizace Morušového sadu</t>
  </si>
  <si>
    <t>Převedení nevyčerpaných prostředků na akci Zasíťování pozemků p.č. 3830 a 3832 v k.ú. Tuřany pro budoucí výstavbu</t>
  </si>
  <si>
    <t>Převedení nevyčerpaných prostředků na akci Stavební úpravy provizorních prostor pro poštu</t>
  </si>
  <si>
    <t>Převedení nevyčerpaných prostředků na akci Budova Dvorecká - rekonstr. rozvodů kanalizace a vody</t>
  </si>
  <si>
    <t>Přístřešek na zastávku - Dvorska</t>
  </si>
  <si>
    <t xml:space="preserve">z toho: 30 tis. Kč - ÚZ 54, ORG 9322, ORJ 222 (Multifunkční hřiště v Tuřanech - rezerva na provoz) </t>
  </si>
  <si>
    <t xml:space="preserve">z toho: 60 tis. Kč - ÚZ 54, ORG 9323, ORJ 222 (Hřiště pro Parkour a fitness v Tuřanech - rezerva na provoz) </t>
  </si>
  <si>
    <t xml:space="preserve">z toho: 2 922 tis. Kč - ÚZ 64, ORG 9322, ORJ 222 (Multifunkční hřiště v Tuřanech) </t>
  </si>
  <si>
    <t xml:space="preserve">z toho: 2 940 tis. Kč - ÚZ 64, ORG 9323, ORJ 222 (Hřiště pro Parkour a fitness v Tuřanech) </t>
  </si>
  <si>
    <t xml:space="preserve">z toho: 30 tis. Kč - ÚZ 54, ORG 9322, ORJ 222 (Multifunkční hřiště v Tuřanech) </t>
  </si>
  <si>
    <t xml:space="preserve">z toho: 60 tis. Kč - ÚZ 54, ORG 9323, ORJ 222 (Hřiště pro Parkour a fitness v Tuřanech) </t>
  </si>
  <si>
    <t>z toho: 500 tis. Kč - ÚZ 59, ORG 3009, ORJ 222</t>
  </si>
  <si>
    <t>Sadové úpravy hřiště Dvorska</t>
  </si>
  <si>
    <t>Údržba silniční zeleně (ÚZ 79)</t>
  </si>
  <si>
    <t>Účelová přijatá dotace od SMB - rekonstrukce podkroví radnice (ÚZ 69, ORG 3009)</t>
  </si>
  <si>
    <t>z toho: 7 000 tisíc Kč - ÚZ 66, ORG 3192</t>
  </si>
  <si>
    <t>Převedení nevyčerpaných prostředků na akci Herní prvky</t>
  </si>
  <si>
    <t>z toho: 8 000 tisíc Kč - ÚZ 69, ORG 3009</t>
  </si>
  <si>
    <t xml:space="preserve"> Podrobný rozpočet MČ Brno-Tuřany na rok 2023</t>
  </si>
  <si>
    <t>schváleno 2023</t>
  </si>
  <si>
    <t>Neinvestiční přijaté transfery z MF ČR - volba prezidenta republiky (ÚZ 98008)</t>
  </si>
  <si>
    <t>Volba prezidenta republiky</t>
  </si>
  <si>
    <t>Služby pošt (ÚZ 98008)</t>
  </si>
  <si>
    <t>Platy zaměstnanců ÚMČ (ÚZ 98008)</t>
  </si>
  <si>
    <t>Refundace mezd - členové volebních komisí (ÚZ 98008)</t>
  </si>
  <si>
    <t>Ostatní osobní výdaje - dohody, odměny členům okrskových komisí (ÚZ 98008)</t>
  </si>
  <si>
    <t>Odvod sociálního pojištění (ÚZ 98008)</t>
  </si>
  <si>
    <t>Odvod zdravotního pojištění (ÚZ 98008)</t>
  </si>
  <si>
    <t>Ostatní povinné pojištění placené zaměstnavatelem (ÚZ 98008)</t>
  </si>
  <si>
    <t>Nákup všeobecného materiálu (ÚZ 98008)</t>
  </si>
  <si>
    <t>Nákup ostatních služeb (ÚZ 98008)</t>
  </si>
  <si>
    <t>Pohoštění (ÚZ 98008)</t>
  </si>
  <si>
    <t>Přijaté neinvestiční dary - kulturní akce</t>
  </si>
  <si>
    <t>Ostatní nedaňové příjmy - vstupné na kulturní akce</t>
  </si>
  <si>
    <t>Účelová přijatá dotace od SMB - PD nová poliklinika Tuřany (ÚZ 69, ORG 3009)</t>
  </si>
  <si>
    <t>Koutek pro občerstvení - elektrické rolety</t>
  </si>
  <si>
    <t>PD polyfunkční dům Tuřany</t>
  </si>
  <si>
    <t>z toho: 3 000 tisíc Kč - ÚZ 69, ORG 3009</t>
  </si>
  <si>
    <t>Rekostrukce splaškové kanalizace v budově radnice</t>
  </si>
  <si>
    <t>z toho: 190 tisíc Kč - ÚZ 59 (narůst cen energií škol a školských zařízení )</t>
  </si>
  <si>
    <t>z toho: 325 tisíc Kč - ÚZ 59 (narůst cen energií škol a školských zařízení )</t>
  </si>
  <si>
    <t>z toho: 37 tisíc Kč - ÚZ 59 (narůst cen energií škol a školských zařízení )</t>
  </si>
  <si>
    <t>z toho: 1 250 tisíc Kč - ÚZ 59 (narůst cen energií škol a školských zařízení )</t>
  </si>
  <si>
    <t>Sběr a svoz komunálních odpadů</t>
  </si>
  <si>
    <t>Svozové dny Dvorska</t>
  </si>
  <si>
    <t>Zapojení zůstatku minulých let</t>
  </si>
  <si>
    <t>Účelová přijatá dotace od SMB - nárůst cen energií škol a školských zařízení (ÚZ 59)</t>
  </si>
  <si>
    <t>Účelová přijatá dotace od SMB - pořádání kulturních akcí</t>
  </si>
  <si>
    <t>Účelová přijatá dotace od SMB - hasiči</t>
  </si>
  <si>
    <t xml:space="preserve">Účelová přijatá dotace od SMB - účelové komunikace </t>
  </si>
  <si>
    <t xml:space="preserve">Účelová přijatá dotace od SMB - projekty Participativního rozpočtu </t>
  </si>
  <si>
    <t xml:space="preserve">z toho: 300 tis. Kč - ÚZ 64, ORG 9322 (Multifunkční hřiště v Tuřanech) </t>
  </si>
  <si>
    <t xml:space="preserve">z toho: 300 tis. Kč - ÚZ 64, ORG 9323 (Hřiště pro Parkour a fitness v Tuřanech) </t>
  </si>
  <si>
    <t>z toho: 1 500 tisíc Kč - ÚZ 66, ORG 3192</t>
  </si>
  <si>
    <t>Neinvestiční přijaté transfery z MPSV ČR (ÚZ 13024)</t>
  </si>
  <si>
    <t>Zařízení pro děti vyžadující okamžitou pomoc</t>
  </si>
  <si>
    <t>Nákup knih (ÚZ 13024)</t>
  </si>
  <si>
    <t>Nákup všeobecného materiálu (ÚZ 13024)</t>
  </si>
  <si>
    <t>Poštovní služby (ÚZ 13024)</t>
  </si>
  <si>
    <t>Služby telekomunikací (ÚZ 13024)</t>
  </si>
  <si>
    <t>Služby školení a vzdělávání (ÚZ 13024)</t>
  </si>
  <si>
    <t>Nákup ostatních služeb (ÚZ 13024)</t>
  </si>
  <si>
    <t>Cestovné (ÚZ 13024)</t>
  </si>
  <si>
    <t>Platy zaměstnanců ÚMČ  (ÚZ 13024)</t>
  </si>
  <si>
    <t>Odvod sociálního pojištění (ÚZ 13024)</t>
  </si>
  <si>
    <t>Odvod zdravotního pojištění (ÚZ 13024)</t>
  </si>
  <si>
    <t>DDHM (ÚZ 13024)</t>
  </si>
  <si>
    <t>Služby související s IT technologií</t>
  </si>
  <si>
    <t>Daň z příjmu právnických osob za obce</t>
  </si>
  <si>
    <t>Sankční platby přijaté od jiných subjektů</t>
  </si>
  <si>
    <t>Příjmy z finančního vypořádání od města (ÚZ 222)</t>
  </si>
  <si>
    <t>z toho: 150 tisíc Kč - ÚZ 73, ORG 222</t>
  </si>
  <si>
    <t>z toho: 10 697 tisíc Kč - ÚZ 73, ORG 222</t>
  </si>
  <si>
    <t>z toho: 400 tisíc Kč - ÚZ 73</t>
  </si>
  <si>
    <t>Rekonstrukce účelové komunikace U Lípy Svobody a parkoviště u haly</t>
  </si>
  <si>
    <t>Pořízení, zachování a obnova hodnot místního kulturního povědomí</t>
  </si>
  <si>
    <t>Restaurování a obnova dekorativní opony</t>
  </si>
  <si>
    <t>Dětský sportovní areál Švédská</t>
  </si>
  <si>
    <t>z toho: 1 864 161 Kč - ÚZ 100 (podíl na prodeji majetku města)</t>
  </si>
  <si>
    <t>Převody vlastním fondům v rozpočtech územní úrovně</t>
  </si>
  <si>
    <t>Převody mezi statutárními městem a jeho městskými částmi</t>
  </si>
  <si>
    <t>Ostatní finanční operace</t>
  </si>
  <si>
    <t>Platba daní a poplatků</t>
  </si>
  <si>
    <t>z toho: 280 tis. Kč - ÚZ 222 (vratka nevyčerpaných dotací)</t>
  </si>
  <si>
    <t>Neinvestiční přijaté transfery z JMK - věcné prostředky požární ochrany (ÚZ 551)</t>
  </si>
  <si>
    <t>Účelová přijatá dotace od SMB - kontejnerová stání (ÚZ 59, ORG 3016)</t>
  </si>
  <si>
    <t>z toho: 53 tisíc Kč - ÚZ 59, ORG 3016  - kontejnerová stání</t>
  </si>
  <si>
    <t>z toho ÚZ 551:</t>
  </si>
  <si>
    <t>z toho: 3 987 tisíc Kč - ÚZ 73</t>
  </si>
  <si>
    <t>z toho: 1 070 tisíc Kč - ÚZ 73 - zimní údržba chodníků</t>
  </si>
  <si>
    <t>Elektrocentrála</t>
  </si>
  <si>
    <t>Neinvestiční přijaté transfery z JMK - Slavnosti tuřanského zelí (ÚZ 331)</t>
  </si>
  <si>
    <t>z toho: 80 tisíc Kč - ÚZ 331</t>
  </si>
  <si>
    <t>po RO č. 12/2023</t>
  </si>
  <si>
    <t>schváleno na 25/IX. schůzi RMČ dne 25.9.2023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</si>
</sst>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K_č_-;\-* #,##0.00\ _K_č_-;_-* &quot;-&quot;??\ _K_č_-;_-@_-"/>
    <numFmt numFmtId="164" formatCode="#,##0\ &quot;Kč&quot;"/>
  </numFmts>
  <fonts count="26" x14ac:knownFonts="1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10"/>
      <color indexed="55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i/>
      <sz val="8"/>
      <name val="Arial"/>
      <family val="2"/>
      <charset val="238"/>
    </font>
    <font>
      <sz val="8"/>
      <color indexed="17"/>
      <name val="Arial"/>
      <family val="2"/>
      <charset val="238"/>
    </font>
    <font>
      <sz val="8"/>
      <color indexed="57"/>
      <name val="Arial"/>
      <family val="2"/>
      <charset val="238"/>
    </font>
    <font>
      <u/>
      <sz val="8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b/>
      <i/>
      <sz val="9"/>
      <name val="Arial"/>
      <family val="2"/>
      <charset val="238"/>
    </font>
    <font>
      <i/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0"/>
      <name val="Arial"/>
      <family val="2"/>
      <charset val="238"/>
    </font>
    <font>
      <sz val="10"/>
      <name val="Calibri"/>
      <family val="2"/>
      <charset val="238"/>
    </font>
    <font>
      <b/>
      <i/>
      <sz val="9"/>
      <color rgb="FFFF0000"/>
      <name val="Arial"/>
      <family val="2"/>
      <charset val="238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i/>
      <sz val="9"/>
      <color rgb="FFFF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239">
    <xf numFmtId="0" fontId="0" fillId="0" borderId="0" xfId="0"/>
    <xf numFmtId="0" fontId="4" fillId="0" borderId="0" xfId="0" applyFont="1"/>
    <xf numFmtId="0" fontId="5" fillId="0" borderId="0" xfId="0" applyFont="1"/>
    <xf numFmtId="0" fontId="3" fillId="0" borderId="0" xfId="0" applyFont="1"/>
    <xf numFmtId="0" fontId="4" fillId="0" borderId="0" xfId="0" applyFont="1" applyFill="1"/>
    <xf numFmtId="0" fontId="6" fillId="0" borderId="0" xfId="0" applyFont="1"/>
    <xf numFmtId="0" fontId="7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3" fontId="0" fillId="0" borderId="0" xfId="0" applyNumberFormat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3" fontId="10" fillId="2" borderId="2" xfId="0" applyNumberFormat="1" applyFont="1" applyFill="1" applyBorder="1" applyAlignment="1">
      <alignment vertical="center"/>
    </xf>
    <xf numFmtId="3" fontId="10" fillId="2" borderId="1" xfId="0" applyNumberFormat="1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8" fillId="0" borderId="1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1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11" fillId="4" borderId="3" xfId="0" applyFont="1" applyFill="1" applyBorder="1" applyAlignment="1">
      <alignment horizontal="right" vertical="center"/>
    </xf>
    <xf numFmtId="0" fontId="11" fillId="4" borderId="3" xfId="0" applyFont="1" applyFill="1" applyBorder="1" applyAlignment="1">
      <alignment vertical="center"/>
    </xf>
    <xf numFmtId="0" fontId="9" fillId="4" borderId="4" xfId="0" applyFont="1" applyFill="1" applyBorder="1" applyAlignment="1">
      <alignment vertical="center"/>
    </xf>
    <xf numFmtId="0" fontId="11" fillId="4" borderId="4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3" fontId="8" fillId="2" borderId="2" xfId="0" applyNumberFormat="1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2" fillId="4" borderId="2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3" fontId="4" fillId="0" borderId="0" xfId="0" applyNumberFormat="1" applyFont="1"/>
    <xf numFmtId="0" fontId="2" fillId="4" borderId="4" xfId="0" applyFont="1" applyFill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3" fillId="0" borderId="0" xfId="0" applyFont="1" applyFill="1" applyBorder="1"/>
    <xf numFmtId="0" fontId="15" fillId="0" borderId="0" xfId="0" applyFont="1" applyFill="1" applyBorder="1"/>
    <xf numFmtId="0" fontId="18" fillId="0" borderId="0" xfId="0" applyFont="1" applyFill="1"/>
    <xf numFmtId="0" fontId="0" fillId="0" borderId="0" xfId="0" applyFill="1"/>
    <xf numFmtId="0" fontId="5" fillId="0" borderId="0" xfId="0" applyFont="1" applyFill="1"/>
    <xf numFmtId="0" fontId="8" fillId="4" borderId="3" xfId="0" applyFont="1" applyFill="1" applyBorder="1" applyAlignment="1">
      <alignment horizontal="left" vertical="center"/>
    </xf>
    <xf numFmtId="0" fontId="1" fillId="0" borderId="0" xfId="0" applyFont="1" applyBorder="1"/>
    <xf numFmtId="0" fontId="8" fillId="0" borderId="1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19" fillId="0" borderId="0" xfId="0" applyFont="1" applyFill="1"/>
    <xf numFmtId="3" fontId="20" fillId="0" borderId="0" xfId="0" applyNumberFormat="1" applyFont="1" applyFill="1"/>
    <xf numFmtId="0" fontId="2" fillId="0" borderId="0" xfId="0" applyFont="1" applyFill="1"/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19" fillId="0" borderId="0" xfId="0" applyFont="1"/>
    <xf numFmtId="0" fontId="2" fillId="0" borderId="0" xfId="0" applyFont="1" applyAlignment="1">
      <alignment vertical="center"/>
    </xf>
    <xf numFmtId="3" fontId="4" fillId="0" borderId="0" xfId="0" applyNumberFormat="1" applyFont="1" applyFill="1"/>
    <xf numFmtId="0" fontId="19" fillId="0" borderId="0" xfId="0" applyFont="1" applyFill="1" applyBorder="1"/>
    <xf numFmtId="3" fontId="4" fillId="0" borderId="0" xfId="0" applyNumberFormat="1" applyFont="1" applyFill="1" applyBorder="1"/>
    <xf numFmtId="0" fontId="16" fillId="0" borderId="0" xfId="0" applyFont="1" applyFill="1" applyBorder="1"/>
    <xf numFmtId="0" fontId="0" fillId="0" borderId="0" xfId="0" applyFill="1" applyBorder="1"/>
    <xf numFmtId="3" fontId="20" fillId="0" borderId="0" xfId="0" applyNumberFormat="1" applyFont="1" applyFill="1" applyBorder="1"/>
    <xf numFmtId="3" fontId="2" fillId="3" borderId="1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8" fillId="3" borderId="1" xfId="0" applyNumberFormat="1" applyFont="1" applyFill="1" applyBorder="1" applyAlignment="1" applyProtection="1">
      <alignment horizontal="right" vertical="center"/>
    </xf>
    <xf numFmtId="3" fontId="9" fillId="4" borderId="4" xfId="0" applyNumberFormat="1" applyFont="1" applyFill="1" applyBorder="1" applyAlignment="1">
      <alignment vertical="center"/>
    </xf>
    <xf numFmtId="0" fontId="3" fillId="0" borderId="0" xfId="0" applyFont="1" applyFill="1"/>
    <xf numFmtId="0" fontId="2" fillId="4" borderId="3" xfId="0" applyFont="1" applyFill="1" applyBorder="1" applyAlignment="1">
      <alignment horizontal="right" vertical="center"/>
    </xf>
    <xf numFmtId="0" fontId="2" fillId="4" borderId="3" xfId="0" applyFont="1" applyFill="1" applyBorder="1" applyAlignment="1">
      <alignment vertical="center"/>
    </xf>
    <xf numFmtId="3" fontId="2" fillId="3" borderId="2" xfId="0" applyNumberFormat="1" applyFont="1" applyFill="1" applyBorder="1" applyAlignment="1">
      <alignment horizontal="right" vertical="center"/>
    </xf>
    <xf numFmtId="3" fontId="10" fillId="2" borderId="1" xfId="0" applyNumberFormat="1" applyFont="1" applyFill="1" applyBorder="1" applyAlignment="1">
      <alignment horizontal="right" vertical="center"/>
    </xf>
    <xf numFmtId="0" fontId="2" fillId="0" borderId="0" xfId="0" applyFont="1"/>
    <xf numFmtId="0" fontId="21" fillId="0" borderId="0" xfId="0" applyFont="1" applyFill="1"/>
    <xf numFmtId="164" fontId="8" fillId="0" borderId="0" xfId="0" applyNumberFormat="1" applyFont="1" applyFill="1"/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2" fillId="0" borderId="0" xfId="0" applyFont="1"/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0" fontId="25" fillId="0" borderId="0" xfId="0" applyFont="1"/>
    <xf numFmtId="0" fontId="17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0" xfId="0" applyNumberFormat="1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 applyProtection="1">
      <alignment horizontal="right" vertical="center"/>
    </xf>
    <xf numFmtId="3" fontId="17" fillId="0" borderId="0" xfId="0" applyNumberFormat="1" applyFont="1" applyFill="1" applyBorder="1" applyAlignment="1" applyProtection="1">
      <alignment horizontal="right" vertical="center"/>
    </xf>
    <xf numFmtId="3" fontId="8" fillId="0" borderId="0" xfId="0" applyNumberFormat="1" applyFont="1" applyFill="1" applyBorder="1" applyAlignment="1" applyProtection="1">
      <alignment horizontal="right" vertical="center"/>
    </xf>
    <xf numFmtId="3" fontId="17" fillId="3" borderId="4" xfId="0" applyNumberFormat="1" applyFont="1" applyFill="1" applyBorder="1" applyAlignment="1" applyProtection="1">
      <alignment horizontal="right" vertical="center"/>
    </xf>
    <xf numFmtId="3" fontId="8" fillId="3" borderId="4" xfId="0" applyNumberFormat="1" applyFont="1" applyFill="1" applyBorder="1" applyAlignment="1" applyProtection="1">
      <alignment horizontal="righ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2" fillId="3" borderId="2" xfId="0" applyNumberFormat="1" applyFont="1" applyFill="1" applyBorder="1" applyAlignment="1" applyProtection="1">
      <alignment horizontal="right" vertical="center"/>
    </xf>
    <xf numFmtId="0" fontId="9" fillId="0" borderId="3" xfId="0" applyFont="1" applyBorder="1" applyAlignment="1">
      <alignment horizontal="center" vertical="center"/>
    </xf>
    <xf numFmtId="0" fontId="17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center" vertical="center"/>
    </xf>
    <xf numFmtId="3" fontId="2" fillId="3" borderId="1" xfId="0" applyNumberFormat="1" applyFont="1" applyFill="1" applyBorder="1" applyAlignment="1">
      <alignment horizontal="right" vertical="center"/>
    </xf>
    <xf numFmtId="0" fontId="2" fillId="0" borderId="1" xfId="0" applyFont="1" applyBorder="1" applyAlignment="1">
      <alignment horizontal="center" vertical="center"/>
    </xf>
    <xf numFmtId="0" fontId="2" fillId="4" borderId="4" xfId="0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/>
    </xf>
    <xf numFmtId="0" fontId="17" fillId="4" borderId="4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 wrapText="1"/>
    </xf>
    <xf numFmtId="0" fontId="17" fillId="4" borderId="4" xfId="0" applyFont="1" applyFill="1" applyBorder="1" applyAlignment="1">
      <alignment horizontal="left" vertical="center" wrapText="1"/>
    </xf>
    <xf numFmtId="0" fontId="17" fillId="4" borderId="3" xfId="0" applyFont="1" applyFill="1" applyBorder="1" applyAlignment="1">
      <alignment horizontal="left" vertical="center" wrapText="1"/>
    </xf>
    <xf numFmtId="0" fontId="17" fillId="4" borderId="2" xfId="0" applyFont="1" applyFill="1" applyBorder="1" applyAlignment="1">
      <alignment horizontal="left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1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8" fillId="2" borderId="2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8" fillId="2" borderId="2" xfId="0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0" fontId="12" fillId="4" borderId="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 vertical="center"/>
    </xf>
    <xf numFmtId="0" fontId="8" fillId="2" borderId="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9" fillId="0" borderId="4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8" fillId="4" borderId="2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</cellXfs>
  <cellStyles count="2">
    <cellStyle name="Čárka 2" xfId="1"/>
    <cellStyle name="Normální" xfId="0" builtinId="0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2</xdr:col>
      <xdr:colOff>266700</xdr:colOff>
      <xdr:row>0</xdr:row>
      <xdr:rowOff>0</xdr:rowOff>
    </xdr:to>
    <xdr:pic>
      <xdr:nvPicPr>
        <xdr:cNvPr id="4659" name="Picture 5" descr="turany_vlajk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0</xdr:row>
          <xdr:rowOff>0</xdr:rowOff>
        </xdr:from>
        <xdr:to>
          <xdr:col>10</xdr:col>
          <xdr:colOff>1343025</xdr:colOff>
          <xdr:row>3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69273</xdr:colOff>
      <xdr:row>4</xdr:row>
      <xdr:rowOff>68998</xdr:rowOff>
    </xdr:from>
    <xdr:to>
      <xdr:col>2</xdr:col>
      <xdr:colOff>1923</xdr:colOff>
      <xdr:row>6</xdr:row>
      <xdr:rowOff>83741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864" y="856975"/>
          <a:ext cx="538786" cy="6208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W396"/>
  <sheetViews>
    <sheetView tabSelected="1" topLeftCell="A25" zoomScale="110" zoomScaleNormal="110" workbookViewId="0">
      <selection activeCell="D259" sqref="D259"/>
    </sheetView>
  </sheetViews>
  <sheetFormatPr defaultRowHeight="12.75" x14ac:dyDescent="0.2"/>
  <cols>
    <col min="1" max="1" width="1.28515625" customWidth="1"/>
    <col min="2" max="2" width="9.140625" customWidth="1"/>
    <col min="3" max="3" width="7.7109375" customWidth="1"/>
    <col min="4" max="4" width="14" style="8" customWidth="1"/>
    <col min="5" max="5" width="11" style="8" bestFit="1" customWidth="1"/>
    <col min="6" max="6" width="9.140625" style="8"/>
    <col min="7" max="7" width="9.7109375" style="8" customWidth="1"/>
    <col min="8" max="8" width="8.140625" style="8" customWidth="1"/>
    <col min="9" max="9" width="2.28515625" style="8" customWidth="1"/>
    <col min="10" max="10" width="11.7109375" style="8" customWidth="1"/>
    <col min="11" max="11" width="20.28515625" style="8" customWidth="1"/>
    <col min="13" max="13" width="11.7109375" customWidth="1"/>
    <col min="14" max="14" width="15.85546875" bestFit="1" customWidth="1"/>
    <col min="15" max="15" width="9.85546875" bestFit="1" customWidth="1"/>
  </cols>
  <sheetData>
    <row r="4" spans="2:23" ht="23.25" customHeight="1" x14ac:dyDescent="0.2">
      <c r="B4" s="6"/>
    </row>
    <row r="5" spans="2:23" ht="24" customHeight="1" x14ac:dyDescent="0.25">
      <c r="C5" s="200" t="s">
        <v>197</v>
      </c>
      <c r="D5" s="220"/>
      <c r="E5" s="220"/>
      <c r="F5" s="220"/>
      <c r="G5" s="220"/>
      <c r="H5" s="220"/>
      <c r="I5" s="220"/>
      <c r="J5" s="220"/>
      <c r="K5" s="220"/>
    </row>
    <row r="6" spans="2:23" ht="24" customHeight="1" x14ac:dyDescent="0.2">
      <c r="C6" s="224" t="s">
        <v>272</v>
      </c>
      <c r="D6" s="225"/>
      <c r="E6" s="225"/>
      <c r="F6" s="225"/>
      <c r="G6" s="225"/>
      <c r="H6" s="225"/>
      <c r="I6" s="225"/>
      <c r="J6" s="225"/>
      <c r="K6" s="225"/>
    </row>
    <row r="7" spans="2:23" ht="15" x14ac:dyDescent="0.25">
      <c r="C7" s="226" t="s">
        <v>273</v>
      </c>
      <c r="D7" s="227"/>
      <c r="E7" s="227"/>
      <c r="F7" s="227"/>
      <c r="G7" s="227"/>
      <c r="H7" s="227"/>
      <c r="I7" s="227"/>
      <c r="J7" s="227"/>
      <c r="K7" s="227"/>
    </row>
    <row r="8" spans="2:23" ht="15" customHeight="1" x14ac:dyDescent="0.25">
      <c r="B8" s="5"/>
      <c r="C8" s="199"/>
      <c r="D8" s="199"/>
      <c r="E8" s="199"/>
      <c r="F8" s="199"/>
      <c r="G8" s="199"/>
      <c r="H8" s="199"/>
      <c r="I8" s="199"/>
      <c r="J8" s="199"/>
      <c r="K8" s="199"/>
      <c r="M8" s="49"/>
      <c r="O8" s="199"/>
      <c r="P8" s="199"/>
      <c r="Q8" s="199"/>
      <c r="R8" s="199"/>
      <c r="S8" s="199"/>
      <c r="T8" s="199"/>
      <c r="U8" s="199"/>
      <c r="V8" s="199"/>
      <c r="W8" s="199"/>
    </row>
    <row r="9" spans="2:23" ht="18" customHeight="1" x14ac:dyDescent="0.25">
      <c r="B9" s="200" t="s">
        <v>101</v>
      </c>
      <c r="C9" s="200"/>
      <c r="D9" s="200"/>
      <c r="E9" s="200"/>
      <c r="F9" s="200"/>
      <c r="G9" s="200"/>
      <c r="M9" s="48"/>
      <c r="N9" s="49"/>
      <c r="O9" s="49"/>
    </row>
    <row r="10" spans="2:23" s="1" customFormat="1" ht="22.5" x14ac:dyDescent="0.2">
      <c r="B10" s="11" t="s">
        <v>1</v>
      </c>
      <c r="C10" s="11" t="s">
        <v>0</v>
      </c>
      <c r="D10" s="100" t="s">
        <v>198</v>
      </c>
      <c r="E10" s="201" t="s">
        <v>2</v>
      </c>
      <c r="F10" s="202"/>
      <c r="G10" s="202"/>
      <c r="H10" s="202"/>
      <c r="I10" s="202"/>
      <c r="J10" s="202"/>
      <c r="K10" s="203"/>
    </row>
    <row r="11" spans="2:23" s="1" customFormat="1" ht="12" x14ac:dyDescent="0.2">
      <c r="B11" s="14"/>
      <c r="C11" s="14">
        <v>1122</v>
      </c>
      <c r="D11" s="77">
        <v>1013064</v>
      </c>
      <c r="E11" s="160" t="s">
        <v>247</v>
      </c>
      <c r="F11" s="161"/>
      <c r="G11" s="161"/>
      <c r="H11" s="161"/>
      <c r="I11" s="161"/>
      <c r="J11" s="161"/>
      <c r="K11" s="162"/>
    </row>
    <row r="12" spans="2:23" s="1" customFormat="1" ht="12" x14ac:dyDescent="0.2">
      <c r="B12" s="14"/>
      <c r="C12" s="14">
        <v>1341</v>
      </c>
      <c r="D12" s="77">
        <v>186000</v>
      </c>
      <c r="E12" s="163" t="s">
        <v>92</v>
      </c>
      <c r="F12" s="164"/>
      <c r="G12" s="164"/>
      <c r="H12" s="164"/>
      <c r="I12" s="164"/>
      <c r="J12" s="164"/>
      <c r="K12" s="165"/>
    </row>
    <row r="13" spans="2:23" s="1" customFormat="1" ht="12" x14ac:dyDescent="0.2">
      <c r="B13" s="14"/>
      <c r="C13" s="14">
        <v>1342</v>
      </c>
      <c r="D13" s="70">
        <v>25000</v>
      </c>
      <c r="E13" s="160" t="s">
        <v>153</v>
      </c>
      <c r="F13" s="164"/>
      <c r="G13" s="164"/>
      <c r="H13" s="164"/>
      <c r="I13" s="164"/>
      <c r="J13" s="164"/>
      <c r="K13" s="165"/>
    </row>
    <row r="14" spans="2:23" s="1" customFormat="1" ht="12" x14ac:dyDescent="0.2">
      <c r="B14" s="14"/>
      <c r="C14" s="14">
        <v>1343</v>
      </c>
      <c r="D14" s="70">
        <v>85000</v>
      </c>
      <c r="E14" s="163" t="s">
        <v>93</v>
      </c>
      <c r="F14" s="164"/>
      <c r="G14" s="164"/>
      <c r="H14" s="164"/>
      <c r="I14" s="164"/>
      <c r="J14" s="164"/>
      <c r="K14" s="165"/>
    </row>
    <row r="15" spans="2:23" s="1" customFormat="1" ht="12" x14ac:dyDescent="0.2">
      <c r="B15" s="14"/>
      <c r="C15" s="14">
        <v>1361</v>
      </c>
      <c r="D15" s="70">
        <v>450000</v>
      </c>
      <c r="E15" s="163" t="s">
        <v>94</v>
      </c>
      <c r="F15" s="164"/>
      <c r="G15" s="164"/>
      <c r="H15" s="164"/>
      <c r="I15" s="164"/>
      <c r="J15" s="164"/>
      <c r="K15" s="165"/>
    </row>
    <row r="16" spans="2:23" s="1" customFormat="1" ht="12" x14ac:dyDescent="0.2">
      <c r="B16" s="146">
        <v>2169</v>
      </c>
      <c r="C16" s="146">
        <v>2212</v>
      </c>
      <c r="D16" s="70">
        <v>92000</v>
      </c>
      <c r="E16" s="160" t="s">
        <v>248</v>
      </c>
      <c r="F16" s="161"/>
      <c r="G16" s="161"/>
      <c r="H16" s="161"/>
      <c r="I16" s="161"/>
      <c r="J16" s="161"/>
      <c r="K16" s="162"/>
    </row>
    <row r="17" spans="2:14" s="1" customFormat="1" ht="12" x14ac:dyDescent="0.2">
      <c r="B17" s="14">
        <v>3399</v>
      </c>
      <c r="C17" s="14">
        <v>2321</v>
      </c>
      <c r="D17" s="70">
        <v>453000</v>
      </c>
      <c r="E17" s="160" t="s">
        <v>211</v>
      </c>
      <c r="F17" s="161"/>
      <c r="G17" s="161"/>
      <c r="H17" s="161"/>
      <c r="I17" s="161"/>
      <c r="J17" s="161"/>
      <c r="K17" s="162"/>
    </row>
    <row r="18" spans="2:14" s="1" customFormat="1" ht="12" x14ac:dyDescent="0.2">
      <c r="B18" s="14">
        <v>3399</v>
      </c>
      <c r="C18" s="14">
        <v>2329</v>
      </c>
      <c r="D18" s="70">
        <v>246000</v>
      </c>
      <c r="E18" s="160" t="s">
        <v>212</v>
      </c>
      <c r="F18" s="161"/>
      <c r="G18" s="161"/>
      <c r="H18" s="161"/>
      <c r="I18" s="161"/>
      <c r="J18" s="161"/>
      <c r="K18" s="162"/>
    </row>
    <row r="19" spans="2:14" s="1" customFormat="1" ht="12" x14ac:dyDescent="0.2">
      <c r="B19" s="14">
        <v>3412</v>
      </c>
      <c r="C19" s="14">
        <v>2132</v>
      </c>
      <c r="D19" s="70">
        <v>1200000</v>
      </c>
      <c r="E19" s="160" t="s">
        <v>151</v>
      </c>
      <c r="F19" s="164"/>
      <c r="G19" s="164"/>
      <c r="H19" s="164"/>
      <c r="I19" s="164"/>
      <c r="J19" s="164"/>
      <c r="K19" s="165"/>
    </row>
    <row r="20" spans="2:14" s="1" customFormat="1" ht="12" x14ac:dyDescent="0.2">
      <c r="B20" s="14">
        <v>3612</v>
      </c>
      <c r="C20" s="14">
        <v>2132</v>
      </c>
      <c r="D20" s="70">
        <v>515000</v>
      </c>
      <c r="E20" s="163" t="s">
        <v>103</v>
      </c>
      <c r="F20" s="164"/>
      <c r="G20" s="164"/>
      <c r="H20" s="164"/>
      <c r="I20" s="164"/>
      <c r="J20" s="164"/>
      <c r="K20" s="165"/>
    </row>
    <row r="21" spans="2:14" s="1" customFormat="1" ht="12" x14ac:dyDescent="0.2">
      <c r="B21" s="14">
        <v>3613</v>
      </c>
      <c r="C21" s="14">
        <v>2132</v>
      </c>
      <c r="D21" s="70">
        <v>750000</v>
      </c>
      <c r="E21" s="163" t="s">
        <v>104</v>
      </c>
      <c r="F21" s="164"/>
      <c r="G21" s="164"/>
      <c r="H21" s="164"/>
      <c r="I21" s="164"/>
      <c r="J21" s="164"/>
      <c r="K21" s="165"/>
    </row>
    <row r="22" spans="2:14" s="1" customFormat="1" ht="12" x14ac:dyDescent="0.2">
      <c r="B22" s="14">
        <v>3613</v>
      </c>
      <c r="C22" s="14">
        <v>2132</v>
      </c>
      <c r="D22" s="70">
        <v>635000</v>
      </c>
      <c r="E22" s="163" t="s">
        <v>110</v>
      </c>
      <c r="F22" s="164"/>
      <c r="G22" s="164"/>
      <c r="H22" s="164"/>
      <c r="I22" s="164"/>
      <c r="J22" s="164"/>
      <c r="K22" s="165"/>
    </row>
    <row r="23" spans="2:14" s="1" customFormat="1" ht="12" x14ac:dyDescent="0.2">
      <c r="B23" s="14">
        <v>3639</v>
      </c>
      <c r="C23" s="14">
        <v>2131</v>
      </c>
      <c r="D23" s="70">
        <v>580000</v>
      </c>
      <c r="E23" s="163" t="s">
        <v>95</v>
      </c>
      <c r="F23" s="164"/>
      <c r="G23" s="164"/>
      <c r="H23" s="164"/>
      <c r="I23" s="164"/>
      <c r="J23" s="164"/>
      <c r="K23" s="165"/>
      <c r="M23" s="4"/>
      <c r="N23" s="40"/>
    </row>
    <row r="24" spans="2:14" s="1" customFormat="1" ht="12" x14ac:dyDescent="0.2">
      <c r="B24" s="14">
        <v>6171</v>
      </c>
      <c r="C24" s="14">
        <v>2111</v>
      </c>
      <c r="D24" s="70">
        <v>30000</v>
      </c>
      <c r="E24" s="163" t="s">
        <v>96</v>
      </c>
      <c r="F24" s="164"/>
      <c r="G24" s="164"/>
      <c r="H24" s="164"/>
      <c r="I24" s="164"/>
      <c r="J24" s="164"/>
      <c r="K24" s="165"/>
    </row>
    <row r="25" spans="2:14" s="1" customFormat="1" ht="12" x14ac:dyDescent="0.2">
      <c r="B25" s="14">
        <v>6171</v>
      </c>
      <c r="C25" s="14">
        <v>2329</v>
      </c>
      <c r="D25" s="70">
        <v>17000</v>
      </c>
      <c r="E25" s="163" t="s">
        <v>97</v>
      </c>
      <c r="F25" s="164"/>
      <c r="G25" s="164"/>
      <c r="H25" s="164"/>
      <c r="I25" s="164"/>
      <c r="J25" s="164"/>
      <c r="K25" s="165"/>
    </row>
    <row r="26" spans="2:14" s="1" customFormat="1" ht="12" x14ac:dyDescent="0.2">
      <c r="B26" s="14">
        <v>6310</v>
      </c>
      <c r="C26" s="14">
        <v>2141</v>
      </c>
      <c r="D26" s="70">
        <v>100000</v>
      </c>
      <c r="E26" s="160" t="s">
        <v>98</v>
      </c>
      <c r="F26" s="164"/>
      <c r="G26" s="164"/>
      <c r="H26" s="164"/>
      <c r="I26" s="164"/>
      <c r="J26" s="164"/>
      <c r="K26" s="165"/>
    </row>
    <row r="27" spans="2:14" s="1" customFormat="1" ht="12" x14ac:dyDescent="0.2">
      <c r="B27" s="14"/>
      <c r="C27" s="14">
        <v>4111</v>
      </c>
      <c r="D27" s="70">
        <v>208000</v>
      </c>
      <c r="E27" s="160" t="s">
        <v>199</v>
      </c>
      <c r="F27" s="164"/>
      <c r="G27" s="164"/>
      <c r="H27" s="164"/>
      <c r="I27" s="164"/>
      <c r="J27" s="164"/>
      <c r="K27" s="165"/>
    </row>
    <row r="28" spans="2:14" s="1" customFormat="1" ht="12" x14ac:dyDescent="0.2">
      <c r="B28" s="14"/>
      <c r="C28" s="14">
        <v>4112</v>
      </c>
      <c r="D28" s="70">
        <v>2794000</v>
      </c>
      <c r="E28" s="163" t="s">
        <v>109</v>
      </c>
      <c r="F28" s="164"/>
      <c r="G28" s="164"/>
      <c r="H28" s="164"/>
      <c r="I28" s="164"/>
      <c r="J28" s="164"/>
      <c r="K28" s="165"/>
      <c r="L28" s="4"/>
      <c r="M28" s="4"/>
      <c r="N28" s="4"/>
    </row>
    <row r="29" spans="2:14" s="1" customFormat="1" ht="12" x14ac:dyDescent="0.2">
      <c r="B29" s="14"/>
      <c r="C29" s="14">
        <v>4116</v>
      </c>
      <c r="D29" s="70">
        <v>895000</v>
      </c>
      <c r="E29" s="163" t="s">
        <v>233</v>
      </c>
      <c r="F29" s="164"/>
      <c r="G29" s="164"/>
      <c r="H29" s="164"/>
      <c r="I29" s="164"/>
      <c r="J29" s="164"/>
      <c r="K29" s="165"/>
      <c r="L29" s="4"/>
      <c r="M29" s="4"/>
      <c r="N29" s="4"/>
    </row>
    <row r="30" spans="2:14" s="1" customFormat="1" ht="12" x14ac:dyDescent="0.2">
      <c r="B30" s="14"/>
      <c r="C30" s="14">
        <v>4122</v>
      </c>
      <c r="D30" s="70">
        <v>96000</v>
      </c>
      <c r="E30" s="150" t="s">
        <v>263</v>
      </c>
      <c r="F30" s="151"/>
      <c r="G30" s="151"/>
      <c r="H30" s="151"/>
      <c r="I30" s="151"/>
      <c r="J30" s="151"/>
      <c r="K30" s="152"/>
      <c r="L30" s="4"/>
      <c r="M30" s="4"/>
      <c r="N30" s="4"/>
    </row>
    <row r="31" spans="2:14" s="1" customFormat="1" ht="12" x14ac:dyDescent="0.2">
      <c r="B31" s="14"/>
      <c r="C31" s="14"/>
      <c r="D31" s="70">
        <v>80000</v>
      </c>
      <c r="E31" s="160" t="s">
        <v>270</v>
      </c>
      <c r="F31" s="161"/>
      <c r="G31" s="161"/>
      <c r="H31" s="161"/>
      <c r="I31" s="161"/>
      <c r="J31" s="161"/>
      <c r="K31" s="162"/>
      <c r="L31" s="4"/>
      <c r="M31" s="4"/>
      <c r="N31" s="4"/>
    </row>
    <row r="32" spans="2:14" s="1" customFormat="1" ht="12" x14ac:dyDescent="0.2">
      <c r="B32" s="14">
        <v>6330</v>
      </c>
      <c r="C32" s="14">
        <v>4137</v>
      </c>
      <c r="D32" s="70">
        <v>44372000</v>
      </c>
      <c r="E32" s="163" t="s">
        <v>108</v>
      </c>
      <c r="F32" s="164"/>
      <c r="G32" s="164"/>
      <c r="H32" s="164"/>
      <c r="I32" s="164"/>
      <c r="J32" s="164"/>
      <c r="K32" s="165"/>
      <c r="L32" s="4"/>
      <c r="M32" s="4"/>
      <c r="N32" s="64"/>
    </row>
    <row r="33" spans="2:14" s="1" customFormat="1" ht="12" x14ac:dyDescent="0.2">
      <c r="B33" s="14"/>
      <c r="C33" s="14" t="s">
        <v>3</v>
      </c>
      <c r="D33" s="70">
        <v>193000</v>
      </c>
      <c r="E33" s="160" t="s">
        <v>227</v>
      </c>
      <c r="F33" s="164"/>
      <c r="G33" s="164"/>
      <c r="H33" s="164"/>
      <c r="I33" s="164"/>
      <c r="J33" s="164"/>
      <c r="K33" s="165"/>
      <c r="L33" s="4"/>
      <c r="M33" s="4"/>
      <c r="N33" s="4"/>
    </row>
    <row r="34" spans="2:14" s="1" customFormat="1" ht="12" x14ac:dyDescent="0.2">
      <c r="B34" s="14"/>
      <c r="C34" s="14"/>
      <c r="D34" s="70">
        <v>5577000</v>
      </c>
      <c r="E34" s="160" t="s">
        <v>228</v>
      </c>
      <c r="F34" s="164"/>
      <c r="G34" s="164"/>
      <c r="H34" s="164"/>
      <c r="I34" s="164"/>
      <c r="J34" s="164"/>
      <c r="K34" s="165"/>
      <c r="L34" s="4"/>
      <c r="M34" s="4"/>
      <c r="N34" s="64"/>
    </row>
    <row r="35" spans="2:14" s="1" customFormat="1" ht="12" x14ac:dyDescent="0.2">
      <c r="B35" s="14"/>
      <c r="C35" s="15"/>
      <c r="D35" s="101">
        <v>504000</v>
      </c>
      <c r="E35" s="160" t="s">
        <v>140</v>
      </c>
      <c r="F35" s="164"/>
      <c r="G35" s="164"/>
      <c r="H35" s="164"/>
      <c r="I35" s="164"/>
      <c r="J35" s="164"/>
      <c r="K35" s="165"/>
      <c r="L35" s="4"/>
      <c r="M35" s="64"/>
      <c r="N35" s="4"/>
    </row>
    <row r="36" spans="2:14" s="1" customFormat="1" ht="12" x14ac:dyDescent="0.2">
      <c r="B36" s="14"/>
      <c r="C36" s="84"/>
      <c r="D36" s="70">
        <v>155000</v>
      </c>
      <c r="E36" s="160" t="s">
        <v>226</v>
      </c>
      <c r="F36" s="161"/>
      <c r="G36" s="161"/>
      <c r="H36" s="161"/>
      <c r="I36" s="161"/>
      <c r="J36" s="161"/>
      <c r="K36" s="162"/>
      <c r="L36" s="4"/>
      <c r="M36" s="4"/>
      <c r="N36" s="4"/>
    </row>
    <row r="37" spans="2:14" s="1" customFormat="1" ht="12" x14ac:dyDescent="0.2">
      <c r="B37" s="14"/>
      <c r="C37" s="127"/>
      <c r="D37" s="71">
        <v>1802000</v>
      </c>
      <c r="E37" s="160" t="s">
        <v>225</v>
      </c>
      <c r="F37" s="161"/>
      <c r="G37" s="161"/>
      <c r="H37" s="161"/>
      <c r="I37" s="161"/>
      <c r="J37" s="161"/>
      <c r="K37" s="162"/>
      <c r="L37" s="4"/>
      <c r="M37" s="4"/>
      <c r="N37" s="4"/>
    </row>
    <row r="38" spans="2:14" s="1" customFormat="1" ht="12" x14ac:dyDescent="0.2">
      <c r="B38" s="14"/>
      <c r="C38" s="139"/>
      <c r="D38" s="71">
        <v>1864000</v>
      </c>
      <c r="E38" s="160" t="s">
        <v>249</v>
      </c>
      <c r="F38" s="161"/>
      <c r="G38" s="161"/>
      <c r="H38" s="161"/>
      <c r="I38" s="161"/>
      <c r="J38" s="161"/>
      <c r="K38" s="162"/>
      <c r="L38" s="4"/>
      <c r="M38" s="4"/>
      <c r="N38" s="4"/>
    </row>
    <row r="39" spans="2:14" s="1" customFormat="1" ht="12" x14ac:dyDescent="0.2">
      <c r="B39" s="14"/>
      <c r="C39" s="153"/>
      <c r="D39" s="71">
        <v>53000</v>
      </c>
      <c r="E39" s="160" t="s">
        <v>264</v>
      </c>
      <c r="F39" s="161"/>
      <c r="G39" s="161"/>
      <c r="H39" s="161"/>
      <c r="I39" s="161"/>
      <c r="J39" s="161"/>
      <c r="K39" s="162"/>
      <c r="L39" s="4"/>
      <c r="M39" s="4"/>
      <c r="N39" s="4"/>
    </row>
    <row r="40" spans="2:14" s="1" customFormat="1" ht="12" x14ac:dyDescent="0.2">
      <c r="B40" s="14">
        <v>6330</v>
      </c>
      <c r="C40" s="15">
        <v>4251</v>
      </c>
      <c r="D40" s="71">
        <v>8500000</v>
      </c>
      <c r="E40" s="160" t="s">
        <v>159</v>
      </c>
      <c r="F40" s="161"/>
      <c r="G40" s="161"/>
      <c r="H40" s="161"/>
      <c r="I40" s="161"/>
      <c r="J40" s="161"/>
      <c r="K40" s="162"/>
      <c r="N40" s="40"/>
    </row>
    <row r="41" spans="2:14" s="1" customFormat="1" ht="12" x14ac:dyDescent="0.2">
      <c r="B41" s="14"/>
      <c r="C41" s="107"/>
      <c r="D41" s="71">
        <v>8000000</v>
      </c>
      <c r="E41" s="160" t="s">
        <v>193</v>
      </c>
      <c r="F41" s="161"/>
      <c r="G41" s="161"/>
      <c r="H41" s="161"/>
      <c r="I41" s="161"/>
      <c r="J41" s="161"/>
      <c r="K41" s="162"/>
    </row>
    <row r="42" spans="2:14" s="1" customFormat="1" ht="12" x14ac:dyDescent="0.2">
      <c r="B42" s="14"/>
      <c r="C42" s="126"/>
      <c r="D42" s="71">
        <v>3000000</v>
      </c>
      <c r="E42" s="120" t="s">
        <v>213</v>
      </c>
      <c r="F42" s="121"/>
      <c r="G42" s="121"/>
      <c r="H42" s="121"/>
      <c r="I42" s="121"/>
      <c r="J42" s="121"/>
      <c r="K42" s="122"/>
    </row>
    <row r="43" spans="2:14" s="1" customFormat="1" ht="12" x14ac:dyDescent="0.2">
      <c r="B43" s="14"/>
      <c r="C43" s="129"/>
      <c r="D43" s="71">
        <v>600000</v>
      </c>
      <c r="E43" s="160" t="s">
        <v>229</v>
      </c>
      <c r="F43" s="161"/>
      <c r="G43" s="161"/>
      <c r="H43" s="161"/>
      <c r="I43" s="161"/>
      <c r="J43" s="161"/>
      <c r="K43" s="162"/>
    </row>
    <row r="44" spans="2:14" s="1" customFormat="1" ht="12" x14ac:dyDescent="0.2">
      <c r="B44" s="14"/>
      <c r="C44" s="129"/>
      <c r="D44" s="71"/>
      <c r="E44" s="176" t="s">
        <v>230</v>
      </c>
      <c r="F44" s="177"/>
      <c r="G44" s="177"/>
      <c r="H44" s="177"/>
      <c r="I44" s="177"/>
      <c r="J44" s="177"/>
      <c r="K44" s="178"/>
    </row>
    <row r="45" spans="2:14" s="1" customFormat="1" ht="12" x14ac:dyDescent="0.2">
      <c r="B45" s="14"/>
      <c r="C45" s="129"/>
      <c r="D45" s="71"/>
      <c r="E45" s="176" t="s">
        <v>231</v>
      </c>
      <c r="F45" s="177"/>
      <c r="G45" s="177"/>
      <c r="H45" s="177"/>
      <c r="I45" s="177"/>
      <c r="J45" s="177"/>
      <c r="K45" s="178"/>
    </row>
    <row r="46" spans="2:14" s="1" customFormat="1" ht="17.25" customHeight="1" x14ac:dyDescent="0.2">
      <c r="B46" s="214" t="s">
        <v>99</v>
      </c>
      <c r="C46" s="222"/>
      <c r="D46" s="12">
        <f>SUM(D11:D43)</f>
        <v>85070064</v>
      </c>
      <c r="E46" s="223"/>
      <c r="F46" s="216"/>
      <c r="G46" s="216"/>
      <c r="H46" s="216"/>
      <c r="I46" s="216"/>
      <c r="J46" s="216"/>
      <c r="K46" s="217"/>
    </row>
    <row r="47" spans="2:14" s="1" customFormat="1" ht="12" customHeight="1" x14ac:dyDescent="0.2">
      <c r="B47" s="14" t="s">
        <v>111</v>
      </c>
      <c r="C47" s="14">
        <v>8115</v>
      </c>
      <c r="D47" s="70">
        <v>147000</v>
      </c>
      <c r="E47" s="193" t="s">
        <v>138</v>
      </c>
      <c r="F47" s="207"/>
      <c r="G47" s="207"/>
      <c r="H47" s="207"/>
      <c r="I47" s="207"/>
      <c r="J47" s="207"/>
      <c r="K47" s="208"/>
    </row>
    <row r="48" spans="2:14" s="1" customFormat="1" ht="12" customHeight="1" x14ac:dyDescent="0.2">
      <c r="B48" s="42"/>
      <c r="C48" s="43"/>
      <c r="D48" s="70">
        <v>5952000</v>
      </c>
      <c r="E48" s="193" t="s">
        <v>144</v>
      </c>
      <c r="F48" s="207"/>
      <c r="G48" s="207"/>
      <c r="H48" s="207"/>
      <c r="I48" s="207"/>
      <c r="J48" s="207"/>
      <c r="K48" s="208"/>
      <c r="M48" s="56"/>
    </row>
    <row r="49" spans="2:13" s="1" customFormat="1" ht="12" customHeight="1" x14ac:dyDescent="0.2">
      <c r="B49" s="42"/>
      <c r="C49" s="43"/>
      <c r="D49" s="70"/>
      <c r="E49" s="176" t="s">
        <v>184</v>
      </c>
      <c r="F49" s="177"/>
      <c r="G49" s="177"/>
      <c r="H49" s="177"/>
      <c r="I49" s="177"/>
      <c r="J49" s="177"/>
      <c r="K49" s="178"/>
      <c r="M49" s="56"/>
    </row>
    <row r="50" spans="2:13" s="1" customFormat="1" ht="12" customHeight="1" x14ac:dyDescent="0.2">
      <c r="B50" s="42"/>
      <c r="C50" s="43"/>
      <c r="D50" s="70"/>
      <c r="E50" s="176" t="s">
        <v>185</v>
      </c>
      <c r="F50" s="177"/>
      <c r="G50" s="177"/>
      <c r="H50" s="177"/>
      <c r="I50" s="177"/>
      <c r="J50" s="177"/>
      <c r="K50" s="178"/>
      <c r="M50" s="62"/>
    </row>
    <row r="51" spans="2:13" s="1" customFormat="1" ht="12" customHeight="1" x14ac:dyDescent="0.2">
      <c r="B51" s="42"/>
      <c r="C51" s="43"/>
      <c r="D51" s="70"/>
      <c r="E51" s="176" t="s">
        <v>186</v>
      </c>
      <c r="F51" s="177"/>
      <c r="G51" s="177"/>
      <c r="H51" s="177"/>
      <c r="I51" s="177"/>
      <c r="J51" s="177"/>
      <c r="K51" s="178"/>
      <c r="M51" s="62"/>
    </row>
    <row r="52" spans="2:13" s="1" customFormat="1" ht="12" customHeight="1" x14ac:dyDescent="0.2">
      <c r="B52" s="42"/>
      <c r="C52" s="43"/>
      <c r="D52" s="70"/>
      <c r="E52" s="176" t="s">
        <v>187</v>
      </c>
      <c r="F52" s="177"/>
      <c r="G52" s="177"/>
      <c r="H52" s="177"/>
      <c r="I52" s="177"/>
      <c r="J52" s="177"/>
      <c r="K52" s="178"/>
      <c r="M52" s="62"/>
    </row>
    <row r="53" spans="2:13" s="1" customFormat="1" ht="12" x14ac:dyDescent="0.2">
      <c r="B53" s="42"/>
      <c r="C53" s="43"/>
      <c r="D53" s="102">
        <v>100000</v>
      </c>
      <c r="E53" s="193" t="s">
        <v>157</v>
      </c>
      <c r="F53" s="207"/>
      <c r="G53" s="207"/>
      <c r="H53" s="207"/>
      <c r="I53" s="207"/>
      <c r="J53" s="207"/>
      <c r="K53" s="208"/>
      <c r="M53" s="62"/>
    </row>
    <row r="54" spans="2:13" s="1" customFormat="1" ht="12" x14ac:dyDescent="0.2">
      <c r="B54" s="42"/>
      <c r="C54" s="43"/>
      <c r="D54" s="70">
        <v>100000</v>
      </c>
      <c r="E54" s="193" t="s">
        <v>169</v>
      </c>
      <c r="F54" s="207"/>
      <c r="G54" s="207"/>
      <c r="H54" s="207"/>
      <c r="I54" s="207"/>
      <c r="J54" s="207"/>
      <c r="K54" s="208"/>
      <c r="M54" s="62"/>
    </row>
    <row r="55" spans="2:13" s="1" customFormat="1" ht="12" x14ac:dyDescent="0.2">
      <c r="B55" s="42"/>
      <c r="C55" s="43"/>
      <c r="D55" s="70">
        <v>2000000</v>
      </c>
      <c r="E55" s="209" t="s">
        <v>158</v>
      </c>
      <c r="F55" s="210"/>
      <c r="G55" s="210"/>
      <c r="H55" s="210"/>
      <c r="I55" s="210"/>
      <c r="J55" s="210"/>
      <c r="K55" s="211"/>
      <c r="M55" s="62"/>
    </row>
    <row r="56" spans="2:13" s="1" customFormat="1" ht="12" x14ac:dyDescent="0.2">
      <c r="B56" s="42"/>
      <c r="C56" s="43"/>
      <c r="D56" s="70">
        <v>155000</v>
      </c>
      <c r="E56" s="193" t="s">
        <v>182</v>
      </c>
      <c r="F56" s="207"/>
      <c r="G56" s="207"/>
      <c r="H56" s="207"/>
      <c r="I56" s="207"/>
      <c r="J56" s="207"/>
      <c r="K56" s="208"/>
      <c r="M56" s="62"/>
    </row>
    <row r="57" spans="2:13" s="1" customFormat="1" ht="12" x14ac:dyDescent="0.2">
      <c r="B57" s="42"/>
      <c r="C57" s="43"/>
      <c r="D57" s="70">
        <v>300000</v>
      </c>
      <c r="E57" s="193" t="s">
        <v>170</v>
      </c>
      <c r="F57" s="207"/>
      <c r="G57" s="207"/>
      <c r="H57" s="207"/>
      <c r="I57" s="207"/>
      <c r="J57" s="207"/>
      <c r="K57" s="208"/>
      <c r="M57" s="62"/>
    </row>
    <row r="58" spans="2:13" s="1" customFormat="1" ht="12" x14ac:dyDescent="0.2">
      <c r="B58" s="42"/>
      <c r="C58" s="43"/>
      <c r="D58" s="70">
        <v>100000</v>
      </c>
      <c r="E58" s="193" t="s">
        <v>195</v>
      </c>
      <c r="F58" s="207"/>
      <c r="G58" s="207"/>
      <c r="H58" s="207"/>
      <c r="I58" s="207"/>
      <c r="J58" s="207"/>
      <c r="K58" s="208"/>
      <c r="M58" s="62"/>
    </row>
    <row r="59" spans="2:13" s="1" customFormat="1" ht="12" x14ac:dyDescent="0.2">
      <c r="B59" s="42"/>
      <c r="C59" s="43"/>
      <c r="D59" s="70">
        <v>500000</v>
      </c>
      <c r="E59" s="193" t="s">
        <v>179</v>
      </c>
      <c r="F59" s="207"/>
      <c r="G59" s="207"/>
      <c r="H59" s="207"/>
      <c r="I59" s="207"/>
      <c r="J59" s="207"/>
      <c r="K59" s="208"/>
      <c r="M59" s="62"/>
    </row>
    <row r="60" spans="2:13" s="1" customFormat="1" ht="12" x14ac:dyDescent="0.2">
      <c r="B60" s="42"/>
      <c r="C60" s="43"/>
      <c r="D60" s="70"/>
      <c r="E60" s="176" t="s">
        <v>190</v>
      </c>
      <c r="F60" s="177"/>
      <c r="G60" s="177"/>
      <c r="H60" s="177"/>
      <c r="I60" s="177"/>
      <c r="J60" s="177"/>
      <c r="K60" s="178"/>
      <c r="M60" s="62"/>
    </row>
    <row r="61" spans="2:13" s="1" customFormat="1" ht="24" customHeight="1" x14ac:dyDescent="0.2">
      <c r="B61" s="42"/>
      <c r="C61" s="43"/>
      <c r="D61" s="70">
        <v>1000000</v>
      </c>
      <c r="E61" s="193" t="s">
        <v>180</v>
      </c>
      <c r="F61" s="207"/>
      <c r="G61" s="207"/>
      <c r="H61" s="207"/>
      <c r="I61" s="207"/>
      <c r="J61" s="207"/>
      <c r="K61" s="208"/>
      <c r="M61" s="62"/>
    </row>
    <row r="62" spans="2:13" s="1" customFormat="1" ht="12" customHeight="1" x14ac:dyDescent="0.2">
      <c r="B62" s="42"/>
      <c r="C62" s="43"/>
      <c r="D62" s="70">
        <f>1150000</f>
        <v>1150000</v>
      </c>
      <c r="E62" s="193" t="s">
        <v>181</v>
      </c>
      <c r="F62" s="207"/>
      <c r="G62" s="207"/>
      <c r="H62" s="207"/>
      <c r="I62" s="207"/>
      <c r="J62" s="207"/>
      <c r="K62" s="208"/>
      <c r="M62" s="62"/>
    </row>
    <row r="63" spans="2:13" s="1" customFormat="1" ht="12" customHeight="1" x14ac:dyDescent="0.2">
      <c r="B63" s="42"/>
      <c r="C63" s="43"/>
      <c r="D63" s="128">
        <f>1976000+2348000+9996000+3175000</f>
        <v>17495000</v>
      </c>
      <c r="E63" s="193" t="s">
        <v>224</v>
      </c>
      <c r="F63" s="194"/>
      <c r="G63" s="194"/>
      <c r="H63" s="194"/>
      <c r="I63" s="194"/>
      <c r="J63" s="194"/>
      <c r="K63" s="195"/>
      <c r="M63" s="62"/>
    </row>
    <row r="64" spans="2:13" s="1" customFormat="1" ht="17.25" customHeight="1" x14ac:dyDescent="0.2">
      <c r="B64" s="214" t="s">
        <v>100</v>
      </c>
      <c r="C64" s="222"/>
      <c r="D64" s="12">
        <f>SUM(D47:D63)</f>
        <v>28999000</v>
      </c>
      <c r="E64" s="223"/>
      <c r="F64" s="216"/>
      <c r="G64" s="216"/>
      <c r="H64" s="216"/>
      <c r="I64" s="216"/>
      <c r="J64" s="216"/>
      <c r="K64" s="217"/>
    </row>
    <row r="65" spans="2:17" s="2" customFormat="1" ht="17.25" customHeight="1" x14ac:dyDescent="0.2">
      <c r="B65" s="214" t="s">
        <v>4</v>
      </c>
      <c r="C65" s="222"/>
      <c r="D65" s="13">
        <f>D46+D64</f>
        <v>114069064</v>
      </c>
      <c r="E65" s="223"/>
      <c r="F65" s="216"/>
      <c r="G65" s="216"/>
      <c r="H65" s="216"/>
      <c r="I65" s="216"/>
      <c r="J65" s="216"/>
      <c r="K65" s="217"/>
      <c r="N65" s="1"/>
      <c r="O65" s="1"/>
      <c r="P65" s="1"/>
      <c r="Q65" s="1"/>
    </row>
    <row r="66" spans="2:17" ht="6" customHeight="1" x14ac:dyDescent="0.2">
      <c r="B66" s="7"/>
      <c r="C66" s="221"/>
      <c r="D66" s="221"/>
      <c r="E66" s="221"/>
      <c r="F66" s="221"/>
      <c r="G66" s="221"/>
      <c r="H66" s="221"/>
      <c r="I66" s="221"/>
      <c r="J66" s="221"/>
    </row>
    <row r="67" spans="2:17" ht="17.25" customHeight="1" x14ac:dyDescent="0.25">
      <c r="B67" s="200" t="s">
        <v>91</v>
      </c>
      <c r="C67" s="200"/>
      <c r="D67" s="200"/>
      <c r="E67" s="200"/>
      <c r="F67" s="200"/>
      <c r="G67" s="200"/>
    </row>
    <row r="68" spans="2:17" s="1" customFormat="1" ht="22.5" x14ac:dyDescent="0.2">
      <c r="B68" s="11" t="s">
        <v>1</v>
      </c>
      <c r="C68" s="11" t="s">
        <v>0</v>
      </c>
      <c r="D68" s="100" t="s">
        <v>198</v>
      </c>
      <c r="E68" s="201" t="s">
        <v>2</v>
      </c>
      <c r="F68" s="202"/>
      <c r="G68" s="202"/>
      <c r="H68" s="202"/>
      <c r="I68" s="202"/>
      <c r="J68" s="202"/>
      <c r="K68" s="203"/>
    </row>
    <row r="69" spans="2:17" s="3" customFormat="1" ht="12" x14ac:dyDescent="0.2">
      <c r="B69" s="170" t="s">
        <v>5</v>
      </c>
      <c r="C69" s="171"/>
      <c r="D69" s="171"/>
      <c r="E69" s="171"/>
      <c r="F69" s="171"/>
      <c r="G69" s="171"/>
      <c r="H69" s="171"/>
      <c r="I69" s="171"/>
      <c r="J69" s="171"/>
      <c r="K69" s="172"/>
      <c r="M69" s="85"/>
    </row>
    <row r="70" spans="2:17" s="1" customFormat="1" ht="12" x14ac:dyDescent="0.2">
      <c r="B70" s="14">
        <v>1014</v>
      </c>
      <c r="C70" s="14">
        <v>5169</v>
      </c>
      <c r="D70" s="70">
        <v>30000</v>
      </c>
      <c r="E70" s="163" t="s">
        <v>6</v>
      </c>
      <c r="F70" s="164"/>
      <c r="G70" s="164"/>
      <c r="H70" s="164"/>
      <c r="I70" s="164"/>
      <c r="J70" s="164"/>
      <c r="K70" s="165"/>
    </row>
    <row r="71" spans="2:17" s="1" customFormat="1" ht="12" x14ac:dyDescent="0.2">
      <c r="B71" s="33" t="s">
        <v>4</v>
      </c>
      <c r="C71" s="14"/>
      <c r="D71" s="16">
        <f>SUM(D70)</f>
        <v>30000</v>
      </c>
      <c r="E71" s="163"/>
      <c r="F71" s="164"/>
      <c r="G71" s="164"/>
      <c r="H71" s="164"/>
      <c r="I71" s="164"/>
      <c r="J71" s="164"/>
      <c r="K71" s="165"/>
    </row>
    <row r="72" spans="2:17" s="3" customFormat="1" ht="12" x14ac:dyDescent="0.2">
      <c r="B72" s="170" t="s">
        <v>7</v>
      </c>
      <c r="C72" s="171"/>
      <c r="D72" s="171"/>
      <c r="E72" s="171"/>
      <c r="F72" s="171"/>
      <c r="G72" s="171"/>
      <c r="H72" s="171"/>
      <c r="I72" s="171"/>
      <c r="J72" s="171"/>
      <c r="K72" s="172"/>
      <c r="L72" s="74"/>
      <c r="M72" s="74"/>
      <c r="N72" s="74"/>
    </row>
    <row r="73" spans="2:17" s="1" customFormat="1" ht="12" x14ac:dyDescent="0.2">
      <c r="B73" s="14">
        <v>2212</v>
      </c>
      <c r="C73" s="14">
        <v>5169</v>
      </c>
      <c r="D73" s="70">
        <v>2000000</v>
      </c>
      <c r="E73" s="163" t="s">
        <v>83</v>
      </c>
      <c r="F73" s="164"/>
      <c r="G73" s="164"/>
      <c r="H73" s="164"/>
      <c r="I73" s="164"/>
      <c r="J73" s="164"/>
      <c r="K73" s="165"/>
      <c r="L73" s="4"/>
      <c r="M73" s="4"/>
      <c r="N73" s="4"/>
    </row>
    <row r="74" spans="2:17" s="1" customFormat="1" ht="12" x14ac:dyDescent="0.2">
      <c r="B74" s="14"/>
      <c r="C74" s="14"/>
      <c r="D74" s="70">
        <v>50000</v>
      </c>
      <c r="E74" s="163" t="s">
        <v>86</v>
      </c>
      <c r="F74" s="164"/>
      <c r="G74" s="164"/>
      <c r="H74" s="164"/>
      <c r="I74" s="164"/>
      <c r="J74" s="164"/>
      <c r="K74" s="165"/>
      <c r="L74" s="4"/>
      <c r="M74" s="4"/>
      <c r="N74" s="4" t="s">
        <v>3</v>
      </c>
    </row>
    <row r="75" spans="2:17" s="1" customFormat="1" ht="12" x14ac:dyDescent="0.2">
      <c r="B75" s="14"/>
      <c r="C75" s="14"/>
      <c r="D75" s="70">
        <v>270000</v>
      </c>
      <c r="E75" s="160" t="s">
        <v>165</v>
      </c>
      <c r="F75" s="161"/>
      <c r="G75" s="161"/>
      <c r="H75" s="161"/>
      <c r="I75" s="161"/>
      <c r="J75" s="161"/>
      <c r="K75" s="162"/>
    </row>
    <row r="76" spans="2:17" s="1" customFormat="1" ht="12" customHeight="1" x14ac:dyDescent="0.2">
      <c r="B76" s="14"/>
      <c r="C76" s="14"/>
      <c r="D76" s="70"/>
      <c r="E76" s="176" t="s">
        <v>167</v>
      </c>
      <c r="F76" s="177"/>
      <c r="G76" s="177"/>
      <c r="H76" s="177"/>
      <c r="I76" s="177"/>
      <c r="J76" s="177"/>
      <c r="K76" s="178"/>
    </row>
    <row r="77" spans="2:17" s="1" customFormat="1" ht="12" x14ac:dyDescent="0.2">
      <c r="B77" s="14"/>
      <c r="C77" s="14"/>
      <c r="D77" s="70"/>
      <c r="E77" s="176" t="s">
        <v>250</v>
      </c>
      <c r="F77" s="177"/>
      <c r="G77" s="177"/>
      <c r="H77" s="177"/>
      <c r="I77" s="177"/>
      <c r="J77" s="177"/>
      <c r="K77" s="178"/>
    </row>
    <row r="78" spans="2:17" s="1" customFormat="1" ht="12" x14ac:dyDescent="0.2">
      <c r="B78" s="14"/>
      <c r="C78" s="14">
        <v>5171</v>
      </c>
      <c r="D78" s="70">
        <v>240000</v>
      </c>
      <c r="E78" s="163" t="s">
        <v>8</v>
      </c>
      <c r="F78" s="164"/>
      <c r="G78" s="164"/>
      <c r="H78" s="164"/>
      <c r="I78" s="164"/>
      <c r="J78" s="164"/>
      <c r="K78" s="165"/>
    </row>
    <row r="79" spans="2:17" s="1" customFormat="1" ht="12" x14ac:dyDescent="0.2">
      <c r="B79" s="14"/>
      <c r="C79" s="14"/>
      <c r="D79" s="70">
        <v>14684000</v>
      </c>
      <c r="E79" s="160" t="s">
        <v>166</v>
      </c>
      <c r="F79" s="161"/>
      <c r="G79" s="161"/>
      <c r="H79" s="161"/>
      <c r="I79" s="161"/>
      <c r="J79" s="161"/>
      <c r="K79" s="162"/>
    </row>
    <row r="80" spans="2:17" s="1" customFormat="1" ht="12" x14ac:dyDescent="0.2">
      <c r="B80" s="14"/>
      <c r="C80" s="14"/>
      <c r="D80" s="70"/>
      <c r="E80" s="176" t="s">
        <v>267</v>
      </c>
      <c r="F80" s="177"/>
      <c r="G80" s="177"/>
      <c r="H80" s="177"/>
      <c r="I80" s="177"/>
      <c r="J80" s="177"/>
      <c r="K80" s="178"/>
    </row>
    <row r="81" spans="2:13" s="1" customFormat="1" ht="12" x14ac:dyDescent="0.2">
      <c r="B81" s="14"/>
      <c r="C81" s="14"/>
      <c r="D81" s="70"/>
      <c r="E81" s="176" t="s">
        <v>251</v>
      </c>
      <c r="F81" s="177"/>
      <c r="G81" s="177"/>
      <c r="H81" s="177"/>
      <c r="I81" s="177"/>
      <c r="J81" s="177"/>
      <c r="K81" s="178"/>
    </row>
    <row r="82" spans="2:13" s="1" customFormat="1" ht="12" x14ac:dyDescent="0.2">
      <c r="B82" s="14"/>
      <c r="C82" s="33">
        <v>6121</v>
      </c>
      <c r="D82" s="72">
        <v>147000</v>
      </c>
      <c r="E82" s="204" t="s">
        <v>127</v>
      </c>
      <c r="F82" s="205"/>
      <c r="G82" s="205"/>
      <c r="H82" s="205"/>
      <c r="I82" s="205"/>
      <c r="J82" s="205"/>
      <c r="K82" s="206"/>
    </row>
    <row r="83" spans="2:13" s="1" customFormat="1" ht="12" x14ac:dyDescent="0.2">
      <c r="B83" s="14"/>
      <c r="C83" s="33"/>
      <c r="D83" s="72">
        <v>550000</v>
      </c>
      <c r="E83" s="204" t="s">
        <v>253</v>
      </c>
      <c r="F83" s="205"/>
      <c r="G83" s="205"/>
      <c r="H83" s="205"/>
      <c r="I83" s="205"/>
      <c r="J83" s="205"/>
      <c r="K83" s="206"/>
      <c r="M83" s="4"/>
    </row>
    <row r="84" spans="2:13" s="1" customFormat="1" ht="12" x14ac:dyDescent="0.2">
      <c r="B84" s="14"/>
      <c r="C84" s="33"/>
      <c r="D84" s="72"/>
      <c r="E84" s="176" t="s">
        <v>252</v>
      </c>
      <c r="F84" s="177"/>
      <c r="G84" s="177"/>
      <c r="H84" s="177"/>
      <c r="I84" s="177"/>
      <c r="J84" s="177"/>
      <c r="K84" s="178"/>
      <c r="M84" s="4"/>
    </row>
    <row r="85" spans="2:13" s="1" customFormat="1" ht="12" x14ac:dyDescent="0.2">
      <c r="B85" s="14"/>
      <c r="C85" s="33"/>
      <c r="D85" s="72"/>
      <c r="E85" s="176" t="s">
        <v>250</v>
      </c>
      <c r="F85" s="177"/>
      <c r="G85" s="177"/>
      <c r="H85" s="177"/>
      <c r="I85" s="177"/>
      <c r="J85" s="177"/>
      <c r="K85" s="178"/>
      <c r="M85" s="4"/>
    </row>
    <row r="86" spans="2:13" s="1" customFormat="1" ht="12" x14ac:dyDescent="0.2">
      <c r="B86" s="33" t="s">
        <v>4</v>
      </c>
      <c r="C86" s="14"/>
      <c r="D86" s="16">
        <f>SUM(D73:D83)</f>
        <v>17941000</v>
      </c>
      <c r="E86" s="163"/>
      <c r="F86" s="164"/>
      <c r="G86" s="164"/>
      <c r="H86" s="164"/>
      <c r="I86" s="164"/>
      <c r="J86" s="164"/>
      <c r="K86" s="165"/>
    </row>
    <row r="87" spans="2:13" s="3" customFormat="1" ht="12" x14ac:dyDescent="0.2">
      <c r="B87" s="170" t="s">
        <v>78</v>
      </c>
      <c r="C87" s="171"/>
      <c r="D87" s="171"/>
      <c r="E87" s="171"/>
      <c r="F87" s="171"/>
      <c r="G87" s="171"/>
      <c r="H87" s="171"/>
      <c r="I87" s="171"/>
      <c r="J87" s="171"/>
      <c r="K87" s="172"/>
    </row>
    <row r="88" spans="2:13" s="1" customFormat="1" ht="12" x14ac:dyDescent="0.2">
      <c r="B88" s="14">
        <v>2219</v>
      </c>
      <c r="C88" s="14">
        <v>5166</v>
      </c>
      <c r="D88" s="70">
        <v>40000</v>
      </c>
      <c r="E88" s="163" t="s">
        <v>71</v>
      </c>
      <c r="F88" s="164"/>
      <c r="G88" s="164"/>
      <c r="H88" s="164"/>
      <c r="I88" s="164"/>
      <c r="J88" s="164"/>
      <c r="K88" s="165"/>
    </row>
    <row r="89" spans="2:13" s="1" customFormat="1" ht="12" x14ac:dyDescent="0.2">
      <c r="B89" s="14"/>
      <c r="C89" s="14">
        <v>5169</v>
      </c>
      <c r="D89" s="70">
        <v>15000</v>
      </c>
      <c r="E89" s="163" t="s">
        <v>84</v>
      </c>
      <c r="F89" s="164"/>
      <c r="G89" s="164"/>
      <c r="H89" s="164"/>
      <c r="I89" s="164"/>
      <c r="J89" s="164"/>
      <c r="K89" s="165"/>
    </row>
    <row r="90" spans="2:13" s="1" customFormat="1" ht="12" x14ac:dyDescent="0.2">
      <c r="B90" s="14"/>
      <c r="C90" s="14"/>
      <c r="D90" s="70">
        <v>2240000</v>
      </c>
      <c r="E90" s="160" t="s">
        <v>176</v>
      </c>
      <c r="F90" s="161"/>
      <c r="G90" s="161"/>
      <c r="H90" s="161"/>
      <c r="I90" s="161"/>
      <c r="J90" s="161"/>
      <c r="K90" s="162"/>
      <c r="M90" s="103"/>
    </row>
    <row r="91" spans="2:13" s="1" customFormat="1" ht="12" x14ac:dyDescent="0.2">
      <c r="B91" s="14"/>
      <c r="C91" s="14"/>
      <c r="D91" s="70"/>
      <c r="E91" s="176" t="s">
        <v>268</v>
      </c>
      <c r="F91" s="177"/>
      <c r="G91" s="177"/>
      <c r="H91" s="177"/>
      <c r="I91" s="177"/>
      <c r="J91" s="177"/>
      <c r="K91" s="178"/>
      <c r="M91" s="103"/>
    </row>
    <row r="92" spans="2:13" s="1" customFormat="1" ht="12" x14ac:dyDescent="0.2">
      <c r="B92" s="14"/>
      <c r="C92" s="14">
        <v>5171</v>
      </c>
      <c r="D92" s="70">
        <v>75000</v>
      </c>
      <c r="E92" s="160" t="s">
        <v>9</v>
      </c>
      <c r="F92" s="164"/>
      <c r="G92" s="164"/>
      <c r="H92" s="164"/>
      <c r="I92" s="164"/>
      <c r="J92" s="164"/>
      <c r="K92" s="165"/>
    </row>
    <row r="93" spans="2:13" s="1" customFormat="1" ht="12" x14ac:dyDescent="0.2">
      <c r="B93" s="14"/>
      <c r="C93" s="14"/>
      <c r="D93" s="70">
        <v>93000</v>
      </c>
      <c r="E93" s="160" t="s">
        <v>133</v>
      </c>
      <c r="F93" s="164"/>
      <c r="G93" s="164"/>
      <c r="H93" s="164"/>
      <c r="I93" s="164"/>
      <c r="J93" s="164"/>
      <c r="K93" s="165"/>
    </row>
    <row r="94" spans="2:13" s="1" customFormat="1" ht="12" x14ac:dyDescent="0.2">
      <c r="B94" s="14"/>
      <c r="C94" s="14"/>
      <c r="D94" s="70"/>
      <c r="E94" s="176" t="s">
        <v>265</v>
      </c>
      <c r="F94" s="177"/>
      <c r="G94" s="177"/>
      <c r="H94" s="177"/>
      <c r="I94" s="177"/>
      <c r="J94" s="177"/>
      <c r="K94" s="178"/>
    </row>
    <row r="95" spans="2:13" s="1" customFormat="1" ht="12" x14ac:dyDescent="0.2">
      <c r="B95" s="14"/>
      <c r="C95" s="14"/>
      <c r="D95" s="70">
        <v>450000</v>
      </c>
      <c r="E95" s="160" t="s">
        <v>146</v>
      </c>
      <c r="F95" s="161"/>
      <c r="G95" s="161"/>
      <c r="H95" s="161"/>
      <c r="I95" s="161"/>
      <c r="J95" s="161"/>
      <c r="K95" s="162"/>
    </row>
    <row r="96" spans="2:13" s="1" customFormat="1" ht="12" x14ac:dyDescent="0.2">
      <c r="B96" s="14"/>
      <c r="C96" s="33">
        <v>6121</v>
      </c>
      <c r="D96" s="72">
        <v>200000</v>
      </c>
      <c r="E96" s="204" t="s">
        <v>183</v>
      </c>
      <c r="F96" s="205"/>
      <c r="G96" s="205"/>
      <c r="H96" s="205"/>
      <c r="I96" s="205"/>
      <c r="J96" s="205"/>
      <c r="K96" s="206"/>
    </row>
    <row r="97" spans="2:11" s="1" customFormat="1" ht="12" x14ac:dyDescent="0.2">
      <c r="B97" s="33" t="s">
        <v>4</v>
      </c>
      <c r="C97" s="14"/>
      <c r="D97" s="16">
        <f>SUM(D88:D96)</f>
        <v>3113000</v>
      </c>
      <c r="E97" s="163"/>
      <c r="F97" s="164"/>
      <c r="G97" s="164"/>
      <c r="H97" s="164"/>
      <c r="I97" s="164"/>
      <c r="J97" s="164"/>
      <c r="K97" s="165"/>
    </row>
    <row r="98" spans="2:11" s="3" customFormat="1" ht="12" customHeight="1" x14ac:dyDescent="0.2">
      <c r="B98" s="170" t="s">
        <v>10</v>
      </c>
      <c r="C98" s="171"/>
      <c r="D98" s="171"/>
      <c r="E98" s="171"/>
      <c r="F98" s="171"/>
      <c r="G98" s="171"/>
      <c r="H98" s="171"/>
      <c r="I98" s="171"/>
      <c r="J98" s="171"/>
      <c r="K98" s="172"/>
    </row>
    <row r="99" spans="2:11" s="1" customFormat="1" ht="12" x14ac:dyDescent="0.2">
      <c r="B99" s="14">
        <v>2223</v>
      </c>
      <c r="C99" s="14">
        <v>5154</v>
      </c>
      <c r="D99" s="70">
        <v>20000</v>
      </c>
      <c r="E99" s="163" t="s">
        <v>69</v>
      </c>
      <c r="F99" s="164"/>
      <c r="G99" s="164"/>
      <c r="H99" s="164"/>
      <c r="I99" s="164"/>
      <c r="J99" s="164"/>
      <c r="K99" s="165"/>
    </row>
    <row r="100" spans="2:11" s="1" customFormat="1" ht="12" customHeight="1" x14ac:dyDescent="0.2">
      <c r="B100" s="33" t="s">
        <v>4</v>
      </c>
      <c r="C100" s="14"/>
      <c r="D100" s="16">
        <f>SUM(D99:D99)</f>
        <v>20000</v>
      </c>
      <c r="E100" s="234"/>
      <c r="F100" s="235"/>
      <c r="G100" s="235"/>
      <c r="H100" s="235"/>
      <c r="I100" s="235"/>
      <c r="J100" s="235"/>
      <c r="K100" s="236"/>
    </row>
    <row r="101" spans="2:11" s="3" customFormat="1" ht="12" customHeight="1" x14ac:dyDescent="0.2">
      <c r="B101" s="170" t="s">
        <v>11</v>
      </c>
      <c r="C101" s="171"/>
      <c r="D101" s="171"/>
      <c r="E101" s="171"/>
      <c r="F101" s="171"/>
      <c r="G101" s="171"/>
      <c r="H101" s="171"/>
      <c r="I101" s="171"/>
      <c r="J101" s="171"/>
      <c r="K101" s="172"/>
    </row>
    <row r="102" spans="2:11" s="1" customFormat="1" ht="12" x14ac:dyDescent="0.2">
      <c r="B102" s="14">
        <v>2310</v>
      </c>
      <c r="C102" s="14">
        <v>5171</v>
      </c>
      <c r="D102" s="70">
        <v>20000</v>
      </c>
      <c r="E102" s="163" t="s">
        <v>72</v>
      </c>
      <c r="F102" s="164"/>
      <c r="G102" s="164"/>
      <c r="H102" s="164"/>
      <c r="I102" s="164"/>
      <c r="J102" s="164"/>
      <c r="K102" s="165"/>
    </row>
    <row r="103" spans="2:11" s="1" customFormat="1" ht="12" x14ac:dyDescent="0.2">
      <c r="B103" s="33" t="s">
        <v>4</v>
      </c>
      <c r="C103" s="14"/>
      <c r="D103" s="16">
        <f>SUM(D102:D102)</f>
        <v>20000</v>
      </c>
      <c r="E103" s="163"/>
      <c r="F103" s="164"/>
      <c r="G103" s="164"/>
      <c r="H103" s="164"/>
      <c r="I103" s="164"/>
      <c r="J103" s="164"/>
      <c r="K103" s="165"/>
    </row>
    <row r="104" spans="2:11" s="3" customFormat="1" ht="12" customHeight="1" x14ac:dyDescent="0.2">
      <c r="B104" s="170" t="s">
        <v>12</v>
      </c>
      <c r="C104" s="171"/>
      <c r="D104" s="171"/>
      <c r="E104" s="171"/>
      <c r="F104" s="171"/>
      <c r="G104" s="171"/>
      <c r="H104" s="171"/>
      <c r="I104" s="171"/>
      <c r="J104" s="171"/>
      <c r="K104" s="172"/>
    </row>
    <row r="105" spans="2:11" s="1" customFormat="1" ht="12" x14ac:dyDescent="0.2">
      <c r="B105" s="14">
        <v>3111</v>
      </c>
      <c r="C105" s="14">
        <v>5137</v>
      </c>
      <c r="D105" s="70">
        <v>50000</v>
      </c>
      <c r="E105" s="163" t="s">
        <v>131</v>
      </c>
      <c r="F105" s="164"/>
      <c r="G105" s="164"/>
      <c r="H105" s="164"/>
      <c r="I105" s="164"/>
      <c r="J105" s="164"/>
      <c r="K105" s="165"/>
    </row>
    <row r="106" spans="2:11" s="1" customFormat="1" ht="12" x14ac:dyDescent="0.2">
      <c r="B106" s="14"/>
      <c r="C106" s="14">
        <v>5166</v>
      </c>
      <c r="D106" s="70">
        <v>220000</v>
      </c>
      <c r="E106" s="163" t="s">
        <v>71</v>
      </c>
      <c r="F106" s="164"/>
      <c r="G106" s="164"/>
      <c r="H106" s="164"/>
      <c r="I106" s="164"/>
      <c r="J106" s="164"/>
      <c r="K106" s="165"/>
    </row>
    <row r="107" spans="2:11" s="1" customFormat="1" ht="12" x14ac:dyDescent="0.2">
      <c r="B107" s="14"/>
      <c r="C107" s="14">
        <v>5169</v>
      </c>
      <c r="D107" s="70">
        <v>35000</v>
      </c>
      <c r="E107" s="163" t="s">
        <v>13</v>
      </c>
      <c r="F107" s="164"/>
      <c r="G107" s="164"/>
      <c r="H107" s="164"/>
      <c r="I107" s="164"/>
      <c r="J107" s="164"/>
      <c r="K107" s="165"/>
    </row>
    <row r="108" spans="2:11" s="1" customFormat="1" ht="12" x14ac:dyDescent="0.2">
      <c r="B108" s="14"/>
      <c r="C108" s="14">
        <v>5171</v>
      </c>
      <c r="D108" s="70">
        <v>550000</v>
      </c>
      <c r="E108" s="163" t="s">
        <v>15</v>
      </c>
      <c r="F108" s="164"/>
      <c r="G108" s="164"/>
      <c r="H108" s="164"/>
      <c r="I108" s="164"/>
      <c r="J108" s="164"/>
      <c r="K108" s="165"/>
    </row>
    <row r="109" spans="2:11" s="1" customFormat="1" ht="12" x14ac:dyDescent="0.2">
      <c r="B109" s="14"/>
      <c r="C109" s="14">
        <v>5331</v>
      </c>
      <c r="D109" s="70">
        <v>1080000</v>
      </c>
      <c r="E109" s="160" t="s">
        <v>75</v>
      </c>
      <c r="F109" s="164"/>
      <c r="G109" s="164"/>
      <c r="H109" s="164"/>
      <c r="I109" s="164"/>
      <c r="J109" s="164"/>
      <c r="K109" s="165"/>
    </row>
    <row r="110" spans="2:11" s="1" customFormat="1" ht="12" x14ac:dyDescent="0.2">
      <c r="B110" s="14"/>
      <c r="C110" s="14"/>
      <c r="D110" s="70"/>
      <c r="E110" s="179" t="s">
        <v>218</v>
      </c>
      <c r="F110" s="180"/>
      <c r="G110" s="180"/>
      <c r="H110" s="180"/>
      <c r="I110" s="180"/>
      <c r="J110" s="180"/>
      <c r="K110" s="181"/>
    </row>
    <row r="111" spans="2:11" s="1" customFormat="1" ht="12" x14ac:dyDescent="0.2">
      <c r="B111" s="14"/>
      <c r="C111" s="14"/>
      <c r="D111" s="70">
        <v>1482000</v>
      </c>
      <c r="E111" s="160" t="s">
        <v>102</v>
      </c>
      <c r="F111" s="164"/>
      <c r="G111" s="164"/>
      <c r="H111" s="164"/>
      <c r="I111" s="164"/>
      <c r="J111" s="164"/>
      <c r="K111" s="165"/>
    </row>
    <row r="112" spans="2:11" s="1" customFormat="1" ht="12" x14ac:dyDescent="0.2">
      <c r="B112" s="14"/>
      <c r="C112" s="14"/>
      <c r="D112" s="70"/>
      <c r="E112" s="179" t="s">
        <v>219</v>
      </c>
      <c r="F112" s="180"/>
      <c r="G112" s="180"/>
      <c r="H112" s="180"/>
      <c r="I112" s="180"/>
      <c r="J112" s="180"/>
      <c r="K112" s="181"/>
    </row>
    <row r="113" spans="2:13" s="1" customFormat="1" ht="12" x14ac:dyDescent="0.2">
      <c r="B113" s="14"/>
      <c r="C113" s="14"/>
      <c r="D113" s="70">
        <v>582000</v>
      </c>
      <c r="E113" s="160" t="s">
        <v>76</v>
      </c>
      <c r="F113" s="164"/>
      <c r="G113" s="164"/>
      <c r="H113" s="164"/>
      <c r="I113" s="164"/>
      <c r="J113" s="164"/>
      <c r="K113" s="165"/>
    </row>
    <row r="114" spans="2:13" s="1" customFormat="1" ht="12" x14ac:dyDescent="0.2">
      <c r="B114" s="14"/>
      <c r="C114" s="14"/>
      <c r="D114" s="70"/>
      <c r="E114" s="179" t="s">
        <v>220</v>
      </c>
      <c r="F114" s="180"/>
      <c r="G114" s="180"/>
      <c r="H114" s="180"/>
      <c r="I114" s="180"/>
      <c r="J114" s="180"/>
      <c r="K114" s="181"/>
    </row>
    <row r="115" spans="2:13" s="1" customFormat="1" ht="12.75" customHeight="1" x14ac:dyDescent="0.2">
      <c r="B115" s="14"/>
      <c r="C115" s="33">
        <v>6121</v>
      </c>
      <c r="D115" s="72">
        <v>400000</v>
      </c>
      <c r="E115" s="230" t="s">
        <v>162</v>
      </c>
      <c r="F115" s="231"/>
      <c r="G115" s="231"/>
      <c r="H115" s="231"/>
      <c r="I115" s="231"/>
      <c r="J115" s="231"/>
      <c r="K115" s="232"/>
    </row>
    <row r="116" spans="2:13" s="1" customFormat="1" ht="12" x14ac:dyDescent="0.2">
      <c r="B116" s="33" t="s">
        <v>4</v>
      </c>
      <c r="C116" s="14"/>
      <c r="D116" s="16">
        <f>SUM(D105:D115)</f>
        <v>4399000</v>
      </c>
      <c r="E116" s="163"/>
      <c r="F116" s="164"/>
      <c r="G116" s="164"/>
      <c r="H116" s="164"/>
      <c r="I116" s="164"/>
      <c r="J116" s="164"/>
      <c r="K116" s="165"/>
    </row>
    <row r="117" spans="2:13" s="3" customFormat="1" ht="12" customHeight="1" x14ac:dyDescent="0.2">
      <c r="B117" s="170" t="s">
        <v>16</v>
      </c>
      <c r="C117" s="171"/>
      <c r="D117" s="171"/>
      <c r="E117" s="171"/>
      <c r="F117" s="171"/>
      <c r="G117" s="171"/>
      <c r="H117" s="171"/>
      <c r="I117" s="171"/>
      <c r="J117" s="171"/>
      <c r="K117" s="172"/>
    </row>
    <row r="118" spans="2:13" s="1" customFormat="1" ht="12" x14ac:dyDescent="0.2">
      <c r="B118" s="34">
        <v>3113</v>
      </c>
      <c r="C118" s="34">
        <v>5137</v>
      </c>
      <c r="D118" s="70">
        <v>50000</v>
      </c>
      <c r="E118" s="233" t="s">
        <v>132</v>
      </c>
      <c r="F118" s="228"/>
      <c r="G118" s="228"/>
      <c r="H118" s="228"/>
      <c r="I118" s="228"/>
      <c r="J118" s="228"/>
      <c r="K118" s="229"/>
    </row>
    <row r="119" spans="2:13" s="1" customFormat="1" ht="12" x14ac:dyDescent="0.2">
      <c r="B119" s="14"/>
      <c r="C119" s="14">
        <v>5166</v>
      </c>
      <c r="D119" s="70">
        <v>35000</v>
      </c>
      <c r="E119" s="163" t="s">
        <v>71</v>
      </c>
      <c r="F119" s="164"/>
      <c r="G119" s="164"/>
      <c r="H119" s="164"/>
      <c r="I119" s="164"/>
      <c r="J119" s="164"/>
      <c r="K119" s="165"/>
    </row>
    <row r="120" spans="2:13" s="1" customFormat="1" ht="12" x14ac:dyDescent="0.2">
      <c r="B120" s="14"/>
      <c r="C120" s="14">
        <v>5169</v>
      </c>
      <c r="D120" s="70">
        <v>30000</v>
      </c>
      <c r="E120" s="163" t="s">
        <v>13</v>
      </c>
      <c r="F120" s="164"/>
      <c r="G120" s="164"/>
      <c r="H120" s="164"/>
      <c r="I120" s="164"/>
      <c r="J120" s="164"/>
      <c r="K120" s="165"/>
    </row>
    <row r="121" spans="2:13" s="1" customFormat="1" ht="12" x14ac:dyDescent="0.2">
      <c r="B121" s="34"/>
      <c r="C121" s="34">
        <v>5171</v>
      </c>
      <c r="D121" s="70">
        <v>550000</v>
      </c>
      <c r="E121" s="233" t="s">
        <v>68</v>
      </c>
      <c r="F121" s="228"/>
      <c r="G121" s="228"/>
      <c r="H121" s="228"/>
      <c r="I121" s="228"/>
      <c r="J121" s="228"/>
      <c r="K121" s="229"/>
    </row>
    <row r="122" spans="2:13" s="1" customFormat="1" ht="12" x14ac:dyDescent="0.2">
      <c r="B122" s="34"/>
      <c r="C122" s="34">
        <v>5331</v>
      </c>
      <c r="D122" s="70">
        <v>5350000</v>
      </c>
      <c r="E122" s="166" t="s">
        <v>147</v>
      </c>
      <c r="F122" s="167"/>
      <c r="G122" s="167"/>
      <c r="H122" s="167"/>
      <c r="I122" s="167"/>
      <c r="J122" s="167"/>
      <c r="K122" s="168"/>
    </row>
    <row r="123" spans="2:13" s="1" customFormat="1" ht="12" x14ac:dyDescent="0.2">
      <c r="B123" s="34"/>
      <c r="C123" s="34"/>
      <c r="D123" s="70"/>
      <c r="E123" s="179" t="s">
        <v>221</v>
      </c>
      <c r="F123" s="180"/>
      <c r="G123" s="180"/>
      <c r="H123" s="180"/>
      <c r="I123" s="180"/>
      <c r="J123" s="180"/>
      <c r="K123" s="181"/>
    </row>
    <row r="124" spans="2:13" s="1" customFormat="1" ht="12" x14ac:dyDescent="0.2">
      <c r="B124" s="34"/>
      <c r="C124" s="35">
        <v>6121</v>
      </c>
      <c r="D124" s="72">
        <v>2400000</v>
      </c>
      <c r="E124" s="190" t="s">
        <v>177</v>
      </c>
      <c r="F124" s="191"/>
      <c r="G124" s="191"/>
      <c r="H124" s="191"/>
      <c r="I124" s="191"/>
      <c r="J124" s="191"/>
      <c r="K124" s="192"/>
    </row>
    <row r="125" spans="2:13" s="1" customFormat="1" ht="12" x14ac:dyDescent="0.2">
      <c r="B125" s="34"/>
      <c r="C125" s="35"/>
      <c r="D125" s="72"/>
      <c r="E125" s="130" t="s">
        <v>232</v>
      </c>
      <c r="F125" s="131"/>
      <c r="G125" s="131"/>
      <c r="H125" s="131"/>
      <c r="I125" s="131"/>
      <c r="J125" s="131"/>
      <c r="K125" s="132"/>
    </row>
    <row r="126" spans="2:13" s="1" customFormat="1" ht="12" x14ac:dyDescent="0.2">
      <c r="B126" s="34"/>
      <c r="C126" s="35"/>
      <c r="D126" s="72">
        <v>8200000</v>
      </c>
      <c r="E126" s="190" t="s">
        <v>139</v>
      </c>
      <c r="F126" s="191"/>
      <c r="G126" s="191"/>
      <c r="H126" s="191"/>
      <c r="I126" s="191"/>
      <c r="J126" s="191"/>
      <c r="K126" s="192"/>
      <c r="M126" s="4"/>
    </row>
    <row r="127" spans="2:13" s="1" customFormat="1" ht="12" x14ac:dyDescent="0.2">
      <c r="B127" s="34"/>
      <c r="C127" s="35"/>
      <c r="D127" s="70"/>
      <c r="E127" s="104" t="s">
        <v>194</v>
      </c>
      <c r="F127" s="18"/>
      <c r="G127" s="18"/>
      <c r="H127" s="18"/>
      <c r="I127" s="18"/>
      <c r="J127" s="18"/>
      <c r="K127" s="51"/>
      <c r="M127" s="4"/>
    </row>
    <row r="128" spans="2:13" s="1" customFormat="1" ht="12" x14ac:dyDescent="0.2">
      <c r="B128" s="34"/>
      <c r="C128" s="35"/>
      <c r="D128" s="72">
        <v>10000</v>
      </c>
      <c r="E128" s="190" t="s">
        <v>134</v>
      </c>
      <c r="F128" s="191"/>
      <c r="G128" s="191"/>
      <c r="H128" s="191"/>
      <c r="I128" s="191"/>
      <c r="J128" s="191"/>
      <c r="K128" s="192"/>
      <c r="M128" s="4"/>
    </row>
    <row r="129" spans="2:13" s="1" customFormat="1" ht="12" x14ac:dyDescent="0.2">
      <c r="B129" s="34"/>
      <c r="C129" s="35"/>
      <c r="D129" s="72">
        <v>700000</v>
      </c>
      <c r="E129" s="190" t="s">
        <v>168</v>
      </c>
      <c r="F129" s="191"/>
      <c r="G129" s="191"/>
      <c r="H129" s="191"/>
      <c r="I129" s="191"/>
      <c r="J129" s="191"/>
      <c r="K129" s="192"/>
      <c r="M129" s="4"/>
    </row>
    <row r="130" spans="2:13" s="1" customFormat="1" ht="12" x14ac:dyDescent="0.2">
      <c r="B130" s="35" t="s">
        <v>4</v>
      </c>
      <c r="C130" s="34"/>
      <c r="D130" s="16">
        <f>SUM(D118:D129)</f>
        <v>17325000</v>
      </c>
      <c r="E130" s="169"/>
      <c r="F130" s="167"/>
      <c r="G130" s="167"/>
      <c r="H130" s="167"/>
      <c r="I130" s="167"/>
      <c r="J130" s="167"/>
      <c r="K130" s="168"/>
    </row>
    <row r="131" spans="2:13" s="3" customFormat="1" ht="12" x14ac:dyDescent="0.2">
      <c r="B131" s="170" t="s">
        <v>14</v>
      </c>
      <c r="C131" s="171"/>
      <c r="D131" s="171"/>
      <c r="E131" s="171"/>
      <c r="F131" s="171"/>
      <c r="G131" s="171"/>
      <c r="H131" s="171"/>
      <c r="I131" s="171"/>
      <c r="J131" s="171"/>
      <c r="K131" s="172"/>
    </row>
    <row r="132" spans="2:13" s="1" customFormat="1" ht="12" x14ac:dyDescent="0.2">
      <c r="B132" s="34">
        <v>3141</v>
      </c>
      <c r="C132" s="34">
        <v>5331</v>
      </c>
      <c r="D132" s="70">
        <v>950000</v>
      </c>
      <c r="E132" s="166" t="s">
        <v>148</v>
      </c>
      <c r="F132" s="167"/>
      <c r="G132" s="167"/>
      <c r="H132" s="167"/>
      <c r="I132" s="167"/>
      <c r="J132" s="167"/>
      <c r="K132" s="168"/>
    </row>
    <row r="133" spans="2:13" s="1" customFormat="1" ht="12" x14ac:dyDescent="0.2">
      <c r="B133" s="35" t="s">
        <v>4</v>
      </c>
      <c r="C133" s="34"/>
      <c r="D133" s="16">
        <f>SUM(D132)</f>
        <v>950000</v>
      </c>
      <c r="E133" s="169"/>
      <c r="F133" s="167"/>
      <c r="G133" s="167"/>
      <c r="H133" s="167"/>
      <c r="I133" s="167"/>
      <c r="J133" s="167"/>
      <c r="K133" s="168"/>
    </row>
    <row r="134" spans="2:13" s="1" customFormat="1" ht="12" x14ac:dyDescent="0.2">
      <c r="B134" s="59" t="s">
        <v>155</v>
      </c>
      <c r="C134" s="60"/>
      <c r="D134" s="60"/>
      <c r="E134" s="60"/>
      <c r="F134" s="60"/>
      <c r="G134" s="60"/>
      <c r="H134" s="60"/>
      <c r="I134" s="60"/>
      <c r="J134" s="60"/>
      <c r="K134" s="61"/>
    </row>
    <row r="135" spans="2:13" s="1" customFormat="1" ht="12" x14ac:dyDescent="0.2">
      <c r="B135" s="34">
        <v>3231</v>
      </c>
      <c r="C135" s="34">
        <v>5339</v>
      </c>
      <c r="D135" s="70">
        <v>60000</v>
      </c>
      <c r="E135" s="166" t="s">
        <v>114</v>
      </c>
      <c r="F135" s="167"/>
      <c r="G135" s="167"/>
      <c r="H135" s="167"/>
      <c r="I135" s="167"/>
      <c r="J135" s="167"/>
      <c r="K135" s="168"/>
    </row>
    <row r="136" spans="2:13" s="1" customFormat="1" ht="12" x14ac:dyDescent="0.2">
      <c r="B136" s="35" t="s">
        <v>4</v>
      </c>
      <c r="C136" s="34"/>
      <c r="D136" s="16">
        <f>SUM(D135)</f>
        <v>60000</v>
      </c>
      <c r="E136" s="169"/>
      <c r="F136" s="167"/>
      <c r="G136" s="167"/>
      <c r="H136" s="167"/>
      <c r="I136" s="167"/>
      <c r="J136" s="167"/>
      <c r="K136" s="168"/>
    </row>
    <row r="137" spans="2:13" s="3" customFormat="1" ht="12.75" customHeight="1" x14ac:dyDescent="0.2">
      <c r="B137" s="170" t="s">
        <v>17</v>
      </c>
      <c r="C137" s="171"/>
      <c r="D137" s="171"/>
      <c r="E137" s="171"/>
      <c r="F137" s="171"/>
      <c r="G137" s="171"/>
      <c r="H137" s="171"/>
      <c r="I137" s="171"/>
      <c r="J137" s="171"/>
      <c r="K137" s="172"/>
    </row>
    <row r="138" spans="2:13" s="1" customFormat="1" ht="12" x14ac:dyDescent="0.2">
      <c r="B138" s="34">
        <v>3314</v>
      </c>
      <c r="C138" s="34">
        <v>5331</v>
      </c>
      <c r="D138" s="70">
        <v>25000</v>
      </c>
      <c r="E138" s="166" t="s">
        <v>152</v>
      </c>
      <c r="F138" s="167"/>
      <c r="G138" s="167"/>
      <c r="H138" s="167"/>
      <c r="I138" s="167"/>
      <c r="J138" s="167"/>
      <c r="K138" s="168"/>
      <c r="M138" s="4"/>
    </row>
    <row r="139" spans="2:13" s="1" customFormat="1" ht="12" x14ac:dyDescent="0.2">
      <c r="B139" s="35" t="s">
        <v>4</v>
      </c>
      <c r="C139" s="34"/>
      <c r="D139" s="16">
        <f>SUM(D138)</f>
        <v>25000</v>
      </c>
      <c r="E139" s="169"/>
      <c r="F139" s="167"/>
      <c r="G139" s="167"/>
      <c r="H139" s="167"/>
      <c r="I139" s="167"/>
      <c r="J139" s="167"/>
      <c r="K139" s="168"/>
    </row>
    <row r="140" spans="2:13" s="1" customFormat="1" ht="12" x14ac:dyDescent="0.2">
      <c r="B140" s="170" t="s">
        <v>124</v>
      </c>
      <c r="C140" s="171"/>
      <c r="D140" s="171"/>
      <c r="E140" s="171"/>
      <c r="F140" s="171"/>
      <c r="G140" s="171"/>
      <c r="H140" s="171"/>
      <c r="I140" s="171"/>
      <c r="J140" s="171"/>
      <c r="K140" s="172"/>
    </row>
    <row r="141" spans="2:13" s="1" customFormat="1" ht="12" x14ac:dyDescent="0.2">
      <c r="B141" s="39">
        <v>3319</v>
      </c>
      <c r="C141" s="34">
        <v>5041</v>
      </c>
      <c r="D141" s="70">
        <v>30000</v>
      </c>
      <c r="E141" s="166" t="s">
        <v>154</v>
      </c>
      <c r="F141" s="167"/>
      <c r="G141" s="167"/>
      <c r="H141" s="167"/>
      <c r="I141" s="167"/>
      <c r="J141" s="167"/>
      <c r="K141" s="168"/>
    </row>
    <row r="142" spans="2:13" s="1" customFormat="1" ht="12" x14ac:dyDescent="0.2">
      <c r="B142" s="39"/>
      <c r="C142" s="39">
        <v>5139</v>
      </c>
      <c r="D142" s="70">
        <v>95000</v>
      </c>
      <c r="E142" s="90" t="s">
        <v>21</v>
      </c>
      <c r="F142" s="91"/>
      <c r="G142" s="91"/>
      <c r="H142" s="91"/>
      <c r="I142" s="91"/>
      <c r="J142" s="91"/>
      <c r="K142" s="92"/>
    </row>
    <row r="143" spans="2:13" s="1" customFormat="1" ht="12" x14ac:dyDescent="0.2">
      <c r="B143" s="39"/>
      <c r="C143" s="39">
        <v>5169</v>
      </c>
      <c r="D143" s="70">
        <v>500000</v>
      </c>
      <c r="E143" s="88" t="s">
        <v>120</v>
      </c>
      <c r="F143" s="86"/>
      <c r="G143" s="86"/>
      <c r="H143" s="86"/>
      <c r="I143" s="86"/>
      <c r="J143" s="86"/>
      <c r="K143" s="87"/>
    </row>
    <row r="144" spans="2:13" s="1" customFormat="1" ht="12" x14ac:dyDescent="0.2">
      <c r="B144" s="39"/>
      <c r="C144" s="39"/>
      <c r="D144" s="70"/>
      <c r="E144" s="104" t="s">
        <v>173</v>
      </c>
      <c r="F144" s="86"/>
      <c r="G144" s="86"/>
      <c r="H144" s="86"/>
      <c r="I144" s="86"/>
      <c r="J144" s="86"/>
      <c r="K144" s="87"/>
    </row>
    <row r="145" spans="2:13" s="1" customFormat="1" ht="12" x14ac:dyDescent="0.2">
      <c r="B145" s="39"/>
      <c r="C145" s="39"/>
      <c r="D145" s="70"/>
      <c r="E145" s="159" t="s">
        <v>271</v>
      </c>
      <c r="F145" s="157"/>
      <c r="G145" s="157"/>
      <c r="H145" s="157"/>
      <c r="I145" s="157"/>
      <c r="J145" s="157"/>
      <c r="K145" s="158"/>
    </row>
    <row r="146" spans="2:13" s="1" customFormat="1" ht="12" x14ac:dyDescent="0.2">
      <c r="B146" s="39"/>
      <c r="C146" s="39">
        <v>5175</v>
      </c>
      <c r="D146" s="70">
        <v>25000</v>
      </c>
      <c r="E146" s="89" t="s">
        <v>22</v>
      </c>
      <c r="F146" s="86"/>
      <c r="G146" s="86"/>
      <c r="H146" s="86"/>
      <c r="I146" s="86"/>
      <c r="J146" s="86"/>
      <c r="K146" s="87"/>
    </row>
    <row r="147" spans="2:13" s="1" customFormat="1" ht="12" x14ac:dyDescent="0.2">
      <c r="B147" s="39"/>
      <c r="C147" s="39">
        <v>5194</v>
      </c>
      <c r="D147" s="70">
        <v>10000</v>
      </c>
      <c r="E147" s="169" t="s">
        <v>23</v>
      </c>
      <c r="F147" s="167"/>
      <c r="G147" s="167"/>
      <c r="H147" s="167"/>
      <c r="I147" s="167"/>
      <c r="J147" s="167"/>
      <c r="K147" s="168"/>
    </row>
    <row r="148" spans="2:13" s="1" customFormat="1" ht="12" x14ac:dyDescent="0.2">
      <c r="B148" s="35" t="s">
        <v>4</v>
      </c>
      <c r="C148" s="39"/>
      <c r="D148" s="16">
        <f>SUM(D141:D147)</f>
        <v>660000</v>
      </c>
      <c r="E148" s="173"/>
      <c r="F148" s="228"/>
      <c r="G148" s="228"/>
      <c r="H148" s="228"/>
      <c r="I148" s="228"/>
      <c r="J148" s="228"/>
      <c r="K148" s="229"/>
    </row>
    <row r="149" spans="2:13" s="1" customFormat="1" ht="12" x14ac:dyDescent="0.2">
      <c r="B149" s="59" t="s">
        <v>142</v>
      </c>
      <c r="C149" s="60"/>
      <c r="D149" s="60"/>
      <c r="E149" s="60"/>
      <c r="F149" s="60"/>
      <c r="G149" s="60"/>
      <c r="H149" s="60"/>
      <c r="I149" s="60"/>
      <c r="J149" s="60"/>
      <c r="K149" s="61"/>
    </row>
    <row r="150" spans="2:13" s="1" customFormat="1" ht="12" x14ac:dyDescent="0.2">
      <c r="B150" s="39">
        <v>3322</v>
      </c>
      <c r="C150" s="39">
        <v>5171</v>
      </c>
      <c r="D150" s="70">
        <v>250000</v>
      </c>
      <c r="E150" s="108" t="s">
        <v>171</v>
      </c>
      <c r="F150" s="109"/>
      <c r="G150" s="109"/>
      <c r="H150" s="109"/>
      <c r="I150" s="109"/>
      <c r="J150" s="109"/>
      <c r="K150" s="110"/>
      <c r="M150" s="62"/>
    </row>
    <row r="151" spans="2:13" s="1" customFormat="1" ht="12" x14ac:dyDescent="0.2">
      <c r="B151" s="35" t="s">
        <v>4</v>
      </c>
      <c r="C151" s="39"/>
      <c r="D151" s="16">
        <f>SUM(D150:D150)</f>
        <v>250000</v>
      </c>
      <c r="E151" s="173"/>
      <c r="F151" s="228"/>
      <c r="G151" s="228"/>
      <c r="H151" s="228"/>
      <c r="I151" s="228"/>
      <c r="J151" s="228"/>
      <c r="K151" s="229"/>
    </row>
    <row r="152" spans="2:13" s="1" customFormat="1" ht="12" x14ac:dyDescent="0.2">
      <c r="B152" s="141" t="s">
        <v>254</v>
      </c>
      <c r="C152" s="142"/>
      <c r="D152" s="142"/>
      <c r="E152" s="142"/>
      <c r="F152" s="142"/>
      <c r="G152" s="142"/>
      <c r="H152" s="142"/>
      <c r="I152" s="142"/>
      <c r="J152" s="142"/>
      <c r="K152" s="143"/>
    </row>
    <row r="153" spans="2:13" s="1" customFormat="1" ht="12" x14ac:dyDescent="0.2">
      <c r="B153" s="39">
        <v>3326</v>
      </c>
      <c r="C153" s="39">
        <v>5171</v>
      </c>
      <c r="D153" s="70">
        <v>550000</v>
      </c>
      <c r="E153" s="138" t="s">
        <v>255</v>
      </c>
      <c r="F153" s="136"/>
      <c r="G153" s="136"/>
      <c r="H153" s="136"/>
      <c r="I153" s="136"/>
      <c r="J153" s="136"/>
      <c r="K153" s="137"/>
    </row>
    <row r="154" spans="2:13" s="1" customFormat="1" ht="12" x14ac:dyDescent="0.2">
      <c r="B154" s="35" t="s">
        <v>4</v>
      </c>
      <c r="C154" s="39"/>
      <c r="D154" s="16">
        <f>SUM(D153:D153)</f>
        <v>550000</v>
      </c>
      <c r="E154" s="173"/>
      <c r="F154" s="228"/>
      <c r="G154" s="228"/>
      <c r="H154" s="228"/>
      <c r="I154" s="228"/>
      <c r="J154" s="228"/>
      <c r="K154" s="229"/>
    </row>
    <row r="155" spans="2:13" s="3" customFormat="1" ht="12" x14ac:dyDescent="0.2">
      <c r="B155" s="170" t="s">
        <v>18</v>
      </c>
      <c r="C155" s="171"/>
      <c r="D155" s="171"/>
      <c r="E155" s="171"/>
      <c r="F155" s="171"/>
      <c r="G155" s="171"/>
      <c r="H155" s="171"/>
      <c r="I155" s="171"/>
      <c r="J155" s="171"/>
      <c r="K155" s="172"/>
    </row>
    <row r="156" spans="2:13" s="1" customFormat="1" ht="12" x14ac:dyDescent="0.2">
      <c r="B156" s="34">
        <v>3330</v>
      </c>
      <c r="C156" s="34">
        <v>5223</v>
      </c>
      <c r="D156" s="70">
        <v>70000</v>
      </c>
      <c r="E156" s="166" t="s">
        <v>114</v>
      </c>
      <c r="F156" s="167"/>
      <c r="G156" s="167"/>
      <c r="H156" s="167"/>
      <c r="I156" s="167"/>
      <c r="J156" s="167"/>
      <c r="K156" s="168"/>
    </row>
    <row r="157" spans="2:13" s="1" customFormat="1" ht="12" x14ac:dyDescent="0.2">
      <c r="B157" s="35" t="s">
        <v>4</v>
      </c>
      <c r="C157" s="34"/>
      <c r="D157" s="22">
        <f>SUM(D156:D156)</f>
        <v>70000</v>
      </c>
      <c r="E157" s="169"/>
      <c r="F157" s="167"/>
      <c r="G157" s="167"/>
      <c r="H157" s="167"/>
      <c r="I157" s="167"/>
      <c r="J157" s="167"/>
      <c r="K157" s="168"/>
    </row>
    <row r="158" spans="2:13" s="3" customFormat="1" ht="13.5" customHeight="1" x14ac:dyDescent="0.2">
      <c r="B158" s="170" t="s">
        <v>19</v>
      </c>
      <c r="C158" s="171"/>
      <c r="D158" s="171"/>
      <c r="E158" s="171"/>
      <c r="F158" s="171"/>
      <c r="G158" s="171"/>
      <c r="H158" s="171"/>
      <c r="I158" s="171"/>
      <c r="J158" s="171"/>
      <c r="K158" s="172"/>
    </row>
    <row r="159" spans="2:13" s="1" customFormat="1" ht="12" x14ac:dyDescent="0.2">
      <c r="B159" s="34">
        <v>3349</v>
      </c>
      <c r="C159" s="34">
        <v>5169</v>
      </c>
      <c r="D159" s="70">
        <v>150000</v>
      </c>
      <c r="E159" s="169" t="s">
        <v>20</v>
      </c>
      <c r="F159" s="167"/>
      <c r="G159" s="167"/>
      <c r="H159" s="167"/>
      <c r="I159" s="167"/>
      <c r="J159" s="167"/>
      <c r="K159" s="168"/>
    </row>
    <row r="160" spans="2:13" s="1" customFormat="1" ht="12" x14ac:dyDescent="0.2">
      <c r="B160" s="35" t="s">
        <v>4</v>
      </c>
      <c r="C160" s="34" t="s">
        <v>3</v>
      </c>
      <c r="D160" s="22">
        <f>SUM(D159)</f>
        <v>150000</v>
      </c>
      <c r="E160" s="169"/>
      <c r="F160" s="167"/>
      <c r="G160" s="167"/>
      <c r="H160" s="167"/>
      <c r="I160" s="167"/>
      <c r="J160" s="167"/>
      <c r="K160" s="168"/>
    </row>
    <row r="161" spans="2:13" s="3" customFormat="1" ht="13.5" customHeight="1" x14ac:dyDescent="0.2">
      <c r="B161" s="170" t="s">
        <v>82</v>
      </c>
      <c r="C161" s="171"/>
      <c r="D161" s="171"/>
      <c r="E161" s="171"/>
      <c r="F161" s="171"/>
      <c r="G161" s="171"/>
      <c r="H161" s="171"/>
      <c r="I161" s="171"/>
      <c r="J161" s="171"/>
      <c r="K161" s="172"/>
    </row>
    <row r="162" spans="2:13" s="1" customFormat="1" ht="12" x14ac:dyDescent="0.2">
      <c r="B162" s="34">
        <v>3399</v>
      </c>
      <c r="C162" s="34">
        <v>5041</v>
      </c>
      <c r="D162" s="70">
        <v>55000</v>
      </c>
      <c r="E162" s="166" t="s">
        <v>154</v>
      </c>
      <c r="F162" s="167"/>
      <c r="G162" s="167"/>
      <c r="H162" s="167"/>
      <c r="I162" s="167"/>
      <c r="J162" s="167"/>
      <c r="K162" s="168"/>
    </row>
    <row r="163" spans="2:13" s="1" customFormat="1" ht="12" x14ac:dyDescent="0.2">
      <c r="B163" s="34"/>
      <c r="C163" s="34">
        <v>5137</v>
      </c>
      <c r="D163" s="70">
        <v>15000</v>
      </c>
      <c r="E163" s="93" t="s">
        <v>132</v>
      </c>
      <c r="F163" s="94"/>
      <c r="G163" s="94"/>
      <c r="H163" s="94"/>
      <c r="I163" s="94"/>
      <c r="J163" s="94"/>
      <c r="K163" s="95"/>
    </row>
    <row r="164" spans="2:13" s="1" customFormat="1" ht="12" x14ac:dyDescent="0.2">
      <c r="B164" s="34"/>
      <c r="C164" s="34">
        <v>5139</v>
      </c>
      <c r="D164" s="70">
        <v>150000</v>
      </c>
      <c r="E164" s="169" t="s">
        <v>21</v>
      </c>
      <c r="F164" s="167"/>
      <c r="G164" s="167"/>
      <c r="H164" s="167"/>
      <c r="I164" s="167"/>
      <c r="J164" s="167"/>
      <c r="K164" s="168"/>
    </row>
    <row r="165" spans="2:13" s="1" customFormat="1" ht="12" x14ac:dyDescent="0.2">
      <c r="B165" s="34"/>
      <c r="C165" s="34">
        <v>5169</v>
      </c>
      <c r="D165" s="70">
        <v>660000</v>
      </c>
      <c r="E165" s="169" t="s">
        <v>85</v>
      </c>
      <c r="F165" s="167"/>
      <c r="G165" s="167"/>
      <c r="H165" s="167"/>
      <c r="I165" s="167"/>
      <c r="J165" s="167"/>
      <c r="K165" s="168"/>
      <c r="M165" s="4"/>
    </row>
    <row r="166" spans="2:13" s="1" customFormat="1" ht="12" x14ac:dyDescent="0.2">
      <c r="B166" s="34"/>
      <c r="C166" s="34"/>
      <c r="D166" s="70"/>
      <c r="E166" s="104" t="s">
        <v>174</v>
      </c>
      <c r="F166" s="82"/>
      <c r="G166" s="82"/>
      <c r="H166" s="82"/>
      <c r="I166" s="82"/>
      <c r="J166" s="82"/>
      <c r="K166" s="83"/>
      <c r="M166" s="4"/>
    </row>
    <row r="167" spans="2:13" s="1" customFormat="1" ht="12" x14ac:dyDescent="0.2">
      <c r="B167" s="34"/>
      <c r="C167" s="34">
        <v>5175</v>
      </c>
      <c r="D167" s="70">
        <v>71000</v>
      </c>
      <c r="E167" s="169" t="s">
        <v>22</v>
      </c>
      <c r="F167" s="167"/>
      <c r="G167" s="167"/>
      <c r="H167" s="167"/>
      <c r="I167" s="167"/>
      <c r="J167" s="167"/>
      <c r="K167" s="168"/>
      <c r="M167" s="56"/>
    </row>
    <row r="168" spans="2:13" s="1" customFormat="1" ht="12" x14ac:dyDescent="0.2">
      <c r="B168" s="34"/>
      <c r="C168" s="34">
        <v>5194</v>
      </c>
      <c r="D168" s="70">
        <v>150000</v>
      </c>
      <c r="E168" s="169" t="s">
        <v>23</v>
      </c>
      <c r="F168" s="167"/>
      <c r="G168" s="167"/>
      <c r="H168" s="167"/>
      <c r="I168" s="167"/>
      <c r="J168" s="167"/>
      <c r="K168" s="168"/>
    </row>
    <row r="169" spans="2:13" s="1" customFormat="1" ht="12" x14ac:dyDescent="0.2">
      <c r="B169" s="34"/>
      <c r="C169" s="34">
        <v>5229</v>
      </c>
      <c r="D169" s="70">
        <v>100000</v>
      </c>
      <c r="E169" s="166" t="s">
        <v>114</v>
      </c>
      <c r="F169" s="167"/>
      <c r="G169" s="167"/>
      <c r="H169" s="167"/>
      <c r="I169" s="167"/>
      <c r="J169" s="167"/>
      <c r="K169" s="168"/>
      <c r="M169" s="4"/>
    </row>
    <row r="170" spans="2:13" s="1" customFormat="1" ht="12" x14ac:dyDescent="0.2">
      <c r="B170" s="35" t="s">
        <v>4</v>
      </c>
      <c r="C170" s="34"/>
      <c r="D170" s="22">
        <f>SUM(D162:D169)</f>
        <v>1201000</v>
      </c>
      <c r="E170" s="169"/>
      <c r="F170" s="167"/>
      <c r="G170" s="167"/>
      <c r="H170" s="167"/>
      <c r="I170" s="167"/>
      <c r="J170" s="167"/>
      <c r="K170" s="168"/>
    </row>
    <row r="171" spans="2:13" s="1" customFormat="1" ht="12.75" customHeight="1" x14ac:dyDescent="0.2">
      <c r="B171" s="170" t="s">
        <v>88</v>
      </c>
      <c r="C171" s="171"/>
      <c r="D171" s="171"/>
      <c r="E171" s="171"/>
      <c r="F171" s="171"/>
      <c r="G171" s="171"/>
      <c r="H171" s="171"/>
      <c r="I171" s="171"/>
      <c r="J171" s="171"/>
      <c r="K171" s="172"/>
    </row>
    <row r="172" spans="2:13" s="1" customFormat="1" ht="12" x14ac:dyDescent="0.2">
      <c r="B172" s="34">
        <v>3412</v>
      </c>
      <c r="C172" s="34">
        <v>5021</v>
      </c>
      <c r="D172" s="70">
        <v>580000</v>
      </c>
      <c r="E172" s="169" t="s">
        <v>50</v>
      </c>
      <c r="F172" s="167"/>
      <c r="G172" s="167"/>
      <c r="H172" s="167"/>
      <c r="I172" s="167"/>
      <c r="J172" s="167"/>
      <c r="K172" s="168"/>
    </row>
    <row r="173" spans="2:13" s="1" customFormat="1" ht="12" x14ac:dyDescent="0.2">
      <c r="B173" s="34"/>
      <c r="C173" s="34">
        <v>5031</v>
      </c>
      <c r="D173" s="70">
        <v>130000</v>
      </c>
      <c r="E173" s="169" t="s">
        <v>46</v>
      </c>
      <c r="F173" s="167"/>
      <c r="G173" s="167"/>
      <c r="H173" s="167"/>
      <c r="I173" s="167"/>
      <c r="J173" s="167"/>
      <c r="K173" s="168"/>
    </row>
    <row r="174" spans="2:13" s="1" customFormat="1" ht="12" x14ac:dyDescent="0.2">
      <c r="B174" s="34"/>
      <c r="C174" s="34">
        <v>5032</v>
      </c>
      <c r="D174" s="70">
        <v>50000</v>
      </c>
      <c r="E174" s="169" t="s">
        <v>64</v>
      </c>
      <c r="F174" s="167"/>
      <c r="G174" s="167"/>
      <c r="H174" s="167"/>
      <c r="I174" s="167"/>
      <c r="J174" s="167"/>
      <c r="K174" s="168"/>
    </row>
    <row r="175" spans="2:13" s="1" customFormat="1" ht="12" x14ac:dyDescent="0.2">
      <c r="B175" s="34"/>
      <c r="C175" s="39">
        <v>5137</v>
      </c>
      <c r="D175" s="70">
        <v>35000</v>
      </c>
      <c r="E175" s="166" t="s">
        <v>132</v>
      </c>
      <c r="F175" s="167"/>
      <c r="G175" s="167"/>
      <c r="H175" s="167"/>
      <c r="I175" s="167"/>
      <c r="J175" s="167"/>
      <c r="K175" s="168"/>
    </row>
    <row r="176" spans="2:13" s="1" customFormat="1" ht="12" x14ac:dyDescent="0.2">
      <c r="B176" s="34"/>
      <c r="C176" s="39">
        <v>5139</v>
      </c>
      <c r="D176" s="70">
        <v>80000</v>
      </c>
      <c r="E176" s="166" t="s">
        <v>21</v>
      </c>
      <c r="F176" s="167"/>
      <c r="G176" s="167"/>
      <c r="H176" s="167"/>
      <c r="I176" s="167"/>
      <c r="J176" s="167"/>
      <c r="K176" s="168"/>
    </row>
    <row r="177" spans="2:13" s="1" customFormat="1" ht="12" x14ac:dyDescent="0.2">
      <c r="B177" s="34"/>
      <c r="C177" s="39">
        <v>5151</v>
      </c>
      <c r="D177" s="70">
        <v>50000</v>
      </c>
      <c r="E177" s="169" t="s">
        <v>25</v>
      </c>
      <c r="F177" s="167"/>
      <c r="G177" s="167"/>
      <c r="H177" s="167"/>
      <c r="I177" s="167"/>
      <c r="J177" s="167"/>
      <c r="K177" s="168"/>
    </row>
    <row r="178" spans="2:13" s="1" customFormat="1" ht="12" x14ac:dyDescent="0.2">
      <c r="B178" s="34"/>
      <c r="C178" s="39">
        <v>5153</v>
      </c>
      <c r="D178" s="70">
        <v>420000</v>
      </c>
      <c r="E178" s="169" t="s">
        <v>26</v>
      </c>
      <c r="F178" s="167"/>
      <c r="G178" s="167"/>
      <c r="H178" s="167"/>
      <c r="I178" s="167"/>
      <c r="J178" s="167"/>
      <c r="K178" s="168"/>
    </row>
    <row r="179" spans="2:13" s="1" customFormat="1" ht="12" x14ac:dyDescent="0.2">
      <c r="B179" s="34"/>
      <c r="C179" s="39">
        <v>5154</v>
      </c>
      <c r="D179" s="70">
        <v>600000</v>
      </c>
      <c r="E179" s="169" t="s">
        <v>27</v>
      </c>
      <c r="F179" s="167"/>
      <c r="G179" s="167"/>
      <c r="H179" s="167"/>
      <c r="I179" s="167"/>
      <c r="J179" s="167"/>
      <c r="K179" s="168"/>
    </row>
    <row r="180" spans="2:13" s="1" customFormat="1" ht="12" x14ac:dyDescent="0.2">
      <c r="B180" s="34"/>
      <c r="C180" s="39">
        <v>5169</v>
      </c>
      <c r="D180" s="70">
        <v>380000</v>
      </c>
      <c r="E180" s="169" t="s">
        <v>13</v>
      </c>
      <c r="F180" s="167"/>
      <c r="G180" s="167"/>
      <c r="H180" s="167"/>
      <c r="I180" s="167"/>
      <c r="J180" s="167"/>
      <c r="K180" s="168"/>
    </row>
    <row r="181" spans="2:13" s="1" customFormat="1" ht="12" x14ac:dyDescent="0.2">
      <c r="B181" s="34"/>
      <c r="C181" s="39">
        <v>5171</v>
      </c>
      <c r="D181" s="70">
        <v>600000</v>
      </c>
      <c r="E181" s="166" t="s">
        <v>29</v>
      </c>
      <c r="F181" s="167"/>
      <c r="G181" s="167"/>
      <c r="H181" s="167"/>
      <c r="I181" s="167"/>
      <c r="J181" s="167"/>
      <c r="K181" s="168"/>
    </row>
    <row r="182" spans="2:13" s="1" customFormat="1" ht="12" x14ac:dyDescent="0.2">
      <c r="B182" s="34"/>
      <c r="C182" s="35">
        <v>6121</v>
      </c>
      <c r="D182" s="72">
        <v>1000000</v>
      </c>
      <c r="E182" s="190" t="s">
        <v>126</v>
      </c>
      <c r="F182" s="191"/>
      <c r="G182" s="191"/>
      <c r="H182" s="191"/>
      <c r="I182" s="191"/>
      <c r="J182" s="191"/>
      <c r="K182" s="192"/>
    </row>
    <row r="183" spans="2:13" s="1" customFormat="1" ht="12" x14ac:dyDescent="0.2">
      <c r="B183" s="34"/>
      <c r="C183" s="35"/>
      <c r="D183" s="72">
        <v>80000</v>
      </c>
      <c r="E183" s="123" t="s">
        <v>214</v>
      </c>
      <c r="F183" s="124"/>
      <c r="G183" s="124"/>
      <c r="H183" s="124"/>
      <c r="I183" s="124"/>
      <c r="J183" s="124"/>
      <c r="K183" s="125"/>
    </row>
    <row r="184" spans="2:13" s="1" customFormat="1" ht="12" x14ac:dyDescent="0.2">
      <c r="B184" s="35" t="s">
        <v>4</v>
      </c>
      <c r="C184" s="34"/>
      <c r="D184" s="22">
        <f>SUM(D172:D183)</f>
        <v>4005000</v>
      </c>
      <c r="E184" s="184"/>
      <c r="F184" s="185"/>
      <c r="G184" s="185"/>
      <c r="H184" s="185"/>
      <c r="I184" s="185"/>
      <c r="J184" s="185"/>
      <c r="K184" s="186"/>
    </row>
    <row r="185" spans="2:13" s="3" customFormat="1" ht="14.25" customHeight="1" x14ac:dyDescent="0.2">
      <c r="B185" s="170" t="s">
        <v>67</v>
      </c>
      <c r="C185" s="171"/>
      <c r="D185" s="171"/>
      <c r="E185" s="171"/>
      <c r="F185" s="171"/>
      <c r="G185" s="171"/>
      <c r="H185" s="171"/>
      <c r="I185" s="171"/>
      <c r="J185" s="171"/>
      <c r="K185" s="172"/>
    </row>
    <row r="186" spans="2:13" s="1" customFormat="1" ht="12" x14ac:dyDescent="0.2">
      <c r="B186" s="34">
        <v>3419</v>
      </c>
      <c r="C186" s="36">
        <v>5222</v>
      </c>
      <c r="D186" s="70">
        <v>650000</v>
      </c>
      <c r="E186" s="166" t="s">
        <v>113</v>
      </c>
      <c r="F186" s="167"/>
      <c r="G186" s="167"/>
      <c r="H186" s="167"/>
      <c r="I186" s="167"/>
      <c r="J186" s="167"/>
      <c r="K186" s="168"/>
    </row>
    <row r="187" spans="2:13" s="1" customFormat="1" ht="12" x14ac:dyDescent="0.2">
      <c r="B187" s="35" t="s">
        <v>4</v>
      </c>
      <c r="C187" s="34"/>
      <c r="D187" s="22">
        <f>SUM(D186:D186)</f>
        <v>650000</v>
      </c>
      <c r="E187" s="169"/>
      <c r="F187" s="167"/>
      <c r="G187" s="167"/>
      <c r="H187" s="167"/>
      <c r="I187" s="167"/>
      <c r="J187" s="167"/>
      <c r="K187" s="168"/>
    </row>
    <row r="188" spans="2:13" s="3" customFormat="1" ht="14.25" customHeight="1" x14ac:dyDescent="0.2">
      <c r="B188" s="170" t="s">
        <v>79</v>
      </c>
      <c r="C188" s="171"/>
      <c r="D188" s="171"/>
      <c r="E188" s="171"/>
      <c r="F188" s="171"/>
      <c r="G188" s="171"/>
      <c r="H188" s="171"/>
      <c r="I188" s="171"/>
      <c r="J188" s="171"/>
      <c r="K188" s="172"/>
    </row>
    <row r="189" spans="2:13" s="1" customFormat="1" ht="12" x14ac:dyDescent="0.2">
      <c r="B189" s="34">
        <v>3429</v>
      </c>
      <c r="C189" s="36">
        <v>5222</v>
      </c>
      <c r="D189" s="70">
        <v>115000</v>
      </c>
      <c r="E189" s="166" t="s">
        <v>114</v>
      </c>
      <c r="F189" s="167"/>
      <c r="G189" s="167"/>
      <c r="H189" s="167"/>
      <c r="I189" s="167"/>
      <c r="J189" s="167"/>
      <c r="K189" s="168"/>
      <c r="M189" s="4"/>
    </row>
    <row r="190" spans="2:13" s="1" customFormat="1" ht="12" x14ac:dyDescent="0.2">
      <c r="B190" s="34"/>
      <c r="C190" s="34">
        <v>5493</v>
      </c>
      <c r="D190" s="70">
        <v>5000</v>
      </c>
      <c r="E190" s="166" t="s">
        <v>113</v>
      </c>
      <c r="F190" s="167"/>
      <c r="G190" s="167"/>
      <c r="H190" s="167"/>
      <c r="I190" s="167"/>
      <c r="J190" s="167"/>
      <c r="K190" s="168"/>
      <c r="M190" s="4"/>
    </row>
    <row r="191" spans="2:13" s="1" customFormat="1" ht="12" x14ac:dyDescent="0.2">
      <c r="B191" s="34"/>
      <c r="C191" s="53">
        <v>6121</v>
      </c>
      <c r="D191" s="72">
        <v>1200000</v>
      </c>
      <c r="E191" s="190" t="s">
        <v>172</v>
      </c>
      <c r="F191" s="191"/>
      <c r="G191" s="191"/>
      <c r="H191" s="191"/>
      <c r="I191" s="191"/>
      <c r="J191" s="191"/>
      <c r="K191" s="192"/>
      <c r="M191" s="4"/>
    </row>
    <row r="192" spans="2:13" s="1" customFormat="1" ht="11.25" customHeight="1" x14ac:dyDescent="0.2">
      <c r="B192" s="35" t="s">
        <v>4</v>
      </c>
      <c r="C192" s="34"/>
      <c r="D192" s="22">
        <f>SUM(D189:D191)</f>
        <v>1320000</v>
      </c>
      <c r="E192" s="169"/>
      <c r="F192" s="167"/>
      <c r="G192" s="167"/>
      <c r="H192" s="167"/>
      <c r="I192" s="167"/>
      <c r="J192" s="167"/>
      <c r="K192" s="168"/>
    </row>
    <row r="193" spans="2:13" s="3" customFormat="1" ht="14.25" customHeight="1" x14ac:dyDescent="0.2">
      <c r="B193" s="170" t="s">
        <v>30</v>
      </c>
      <c r="C193" s="171"/>
      <c r="D193" s="171"/>
      <c r="E193" s="171"/>
      <c r="F193" s="171"/>
      <c r="G193" s="171"/>
      <c r="H193" s="171"/>
      <c r="I193" s="171"/>
      <c r="J193" s="171"/>
      <c r="K193" s="172"/>
    </row>
    <row r="194" spans="2:13" s="1" customFormat="1" ht="12" x14ac:dyDescent="0.2">
      <c r="B194" s="34">
        <v>3612</v>
      </c>
      <c r="C194" s="34">
        <v>5137</v>
      </c>
      <c r="D194" s="70">
        <v>7000</v>
      </c>
      <c r="E194" s="169" t="s">
        <v>132</v>
      </c>
      <c r="F194" s="167"/>
      <c r="G194" s="167"/>
      <c r="H194" s="167"/>
      <c r="I194" s="167"/>
      <c r="J194" s="167"/>
      <c r="K194" s="168"/>
    </row>
    <row r="195" spans="2:13" s="1" customFormat="1" ht="12" x14ac:dyDescent="0.2">
      <c r="B195" s="34"/>
      <c r="C195" s="34">
        <v>5151</v>
      </c>
      <c r="D195" s="70">
        <v>35000</v>
      </c>
      <c r="E195" s="169" t="s">
        <v>31</v>
      </c>
      <c r="F195" s="167"/>
      <c r="G195" s="167"/>
      <c r="H195" s="167"/>
      <c r="I195" s="167"/>
      <c r="J195" s="167"/>
      <c r="K195" s="168"/>
    </row>
    <row r="196" spans="2:13" s="1" customFormat="1" ht="12" x14ac:dyDescent="0.2">
      <c r="B196" s="34"/>
      <c r="C196" s="34">
        <v>5154</v>
      </c>
      <c r="D196" s="70">
        <v>5000</v>
      </c>
      <c r="E196" s="169" t="s">
        <v>27</v>
      </c>
      <c r="F196" s="167"/>
      <c r="G196" s="167"/>
      <c r="H196" s="167"/>
      <c r="I196" s="167"/>
      <c r="J196" s="167"/>
      <c r="K196" s="168"/>
    </row>
    <row r="197" spans="2:13" s="1" customFormat="1" ht="12" x14ac:dyDescent="0.2">
      <c r="B197" s="34"/>
      <c r="C197" s="34">
        <v>5169</v>
      </c>
      <c r="D197" s="70">
        <v>10000</v>
      </c>
      <c r="E197" s="166" t="s">
        <v>13</v>
      </c>
      <c r="F197" s="167"/>
      <c r="G197" s="167"/>
      <c r="H197" s="167"/>
      <c r="I197" s="167"/>
      <c r="J197" s="167"/>
      <c r="K197" s="168"/>
    </row>
    <row r="198" spans="2:13" s="1" customFormat="1" ht="12" x14ac:dyDescent="0.2">
      <c r="B198" s="34"/>
      <c r="C198" s="34">
        <v>5171</v>
      </c>
      <c r="D198" s="70">
        <v>15000</v>
      </c>
      <c r="E198" s="169" t="s">
        <v>32</v>
      </c>
      <c r="F198" s="167"/>
      <c r="G198" s="167"/>
      <c r="H198" s="167"/>
      <c r="I198" s="167"/>
      <c r="J198" s="167"/>
      <c r="K198" s="168"/>
    </row>
    <row r="199" spans="2:13" s="1" customFormat="1" ht="12" x14ac:dyDescent="0.2">
      <c r="B199" s="35" t="s">
        <v>4</v>
      </c>
      <c r="C199" s="34"/>
      <c r="D199" s="16">
        <f>SUM(D194:D198)</f>
        <v>72000</v>
      </c>
      <c r="E199" s="169"/>
      <c r="F199" s="167"/>
      <c r="G199" s="167"/>
      <c r="H199" s="167"/>
      <c r="I199" s="167"/>
      <c r="J199" s="167"/>
      <c r="K199" s="168"/>
    </row>
    <row r="200" spans="2:13" s="3" customFormat="1" ht="13.5" customHeight="1" x14ac:dyDescent="0.2">
      <c r="B200" s="170" t="s">
        <v>122</v>
      </c>
      <c r="C200" s="171"/>
      <c r="D200" s="171"/>
      <c r="E200" s="171"/>
      <c r="F200" s="171"/>
      <c r="G200" s="171"/>
      <c r="H200" s="171"/>
      <c r="I200" s="171"/>
      <c r="J200" s="171"/>
      <c r="K200" s="172"/>
    </row>
    <row r="201" spans="2:13" s="1" customFormat="1" ht="12" x14ac:dyDescent="0.2">
      <c r="B201" s="34">
        <v>3613</v>
      </c>
      <c r="C201" s="34">
        <v>5139</v>
      </c>
      <c r="D201" s="70">
        <v>5000</v>
      </c>
      <c r="E201" s="169" t="s">
        <v>24</v>
      </c>
      <c r="F201" s="167"/>
      <c r="G201" s="167"/>
      <c r="H201" s="167"/>
      <c r="I201" s="167"/>
      <c r="J201" s="167"/>
      <c r="K201" s="168"/>
    </row>
    <row r="202" spans="2:13" s="1" customFormat="1" ht="12" x14ac:dyDescent="0.2">
      <c r="B202" s="34"/>
      <c r="C202" s="34">
        <v>5151</v>
      </c>
      <c r="D202" s="70">
        <v>30000</v>
      </c>
      <c r="E202" s="169" t="s">
        <v>25</v>
      </c>
      <c r="F202" s="167"/>
      <c r="G202" s="167"/>
      <c r="H202" s="167"/>
      <c r="I202" s="167"/>
      <c r="J202" s="167"/>
      <c r="K202" s="168"/>
    </row>
    <row r="203" spans="2:13" s="1" customFormat="1" ht="12" x14ac:dyDescent="0.2">
      <c r="B203" s="34"/>
      <c r="C203" s="34">
        <v>5153</v>
      </c>
      <c r="D203" s="70">
        <v>370000</v>
      </c>
      <c r="E203" s="169" t="s">
        <v>26</v>
      </c>
      <c r="F203" s="167"/>
      <c r="G203" s="167"/>
      <c r="H203" s="167"/>
      <c r="I203" s="167"/>
      <c r="J203" s="167"/>
      <c r="K203" s="168"/>
    </row>
    <row r="204" spans="2:13" s="1" customFormat="1" ht="12" x14ac:dyDescent="0.2">
      <c r="B204" s="34"/>
      <c r="C204" s="34">
        <v>5154</v>
      </c>
      <c r="D204" s="70">
        <v>150000</v>
      </c>
      <c r="E204" s="169" t="s">
        <v>27</v>
      </c>
      <c r="F204" s="167"/>
      <c r="G204" s="167"/>
      <c r="H204" s="167"/>
      <c r="I204" s="167"/>
      <c r="J204" s="167"/>
      <c r="K204" s="168"/>
    </row>
    <row r="205" spans="2:13" s="1" customFormat="1" ht="12" x14ac:dyDescent="0.2">
      <c r="B205" s="34"/>
      <c r="C205" s="34">
        <v>5169</v>
      </c>
      <c r="D205" s="70">
        <v>30000</v>
      </c>
      <c r="E205" s="169" t="s">
        <v>13</v>
      </c>
      <c r="F205" s="167"/>
      <c r="G205" s="167"/>
      <c r="H205" s="167"/>
      <c r="I205" s="167"/>
      <c r="J205" s="167"/>
      <c r="K205" s="168"/>
    </row>
    <row r="206" spans="2:13" s="1" customFormat="1" ht="12" x14ac:dyDescent="0.2">
      <c r="B206" s="34"/>
      <c r="C206" s="34">
        <v>5171</v>
      </c>
      <c r="D206" s="70">
        <v>80000</v>
      </c>
      <c r="E206" s="169" t="s">
        <v>29</v>
      </c>
      <c r="F206" s="167"/>
      <c r="G206" s="167"/>
      <c r="H206" s="167"/>
      <c r="I206" s="167"/>
      <c r="J206" s="167"/>
      <c r="K206" s="168"/>
      <c r="M206" s="4"/>
    </row>
    <row r="207" spans="2:13" s="1" customFormat="1" ht="12" x14ac:dyDescent="0.2">
      <c r="B207" s="35"/>
      <c r="C207" s="35">
        <v>6121</v>
      </c>
      <c r="D207" s="72">
        <v>1150000</v>
      </c>
      <c r="E207" s="190" t="s">
        <v>163</v>
      </c>
      <c r="F207" s="191"/>
      <c r="G207" s="191"/>
      <c r="H207" s="191"/>
      <c r="I207" s="191"/>
      <c r="J207" s="191"/>
      <c r="K207" s="192"/>
    </row>
    <row r="208" spans="2:13" s="1" customFormat="1" ht="12" x14ac:dyDescent="0.2">
      <c r="B208" s="35"/>
      <c r="C208" s="35"/>
      <c r="D208" s="72">
        <v>3200000</v>
      </c>
      <c r="E208" s="123" t="s">
        <v>215</v>
      </c>
      <c r="F208" s="124"/>
      <c r="G208" s="124"/>
      <c r="H208" s="124"/>
      <c r="I208" s="124"/>
      <c r="J208" s="124"/>
      <c r="K208" s="125"/>
    </row>
    <row r="209" spans="2:14" s="1" customFormat="1" ht="12" x14ac:dyDescent="0.2">
      <c r="B209" s="35"/>
      <c r="C209" s="35"/>
      <c r="D209" s="72"/>
      <c r="E209" s="104" t="s">
        <v>216</v>
      </c>
      <c r="F209" s="124"/>
      <c r="G209" s="124"/>
      <c r="H209" s="124"/>
      <c r="I209" s="124"/>
      <c r="J209" s="124"/>
      <c r="K209" s="125"/>
    </row>
    <row r="210" spans="2:14" s="1" customFormat="1" ht="11.25" customHeight="1" x14ac:dyDescent="0.2">
      <c r="B210" s="35" t="s">
        <v>4</v>
      </c>
      <c r="C210" s="34"/>
      <c r="D210" s="22">
        <f>SUM(D201:D208)</f>
        <v>5015000</v>
      </c>
      <c r="E210" s="169"/>
      <c r="F210" s="167"/>
      <c r="G210" s="167"/>
      <c r="H210" s="167"/>
      <c r="I210" s="167"/>
      <c r="J210" s="167"/>
      <c r="K210" s="168"/>
    </row>
    <row r="211" spans="2:14" s="3" customFormat="1" ht="15" customHeight="1" x14ac:dyDescent="0.2">
      <c r="B211" s="170" t="s">
        <v>33</v>
      </c>
      <c r="C211" s="171"/>
      <c r="D211" s="171"/>
      <c r="E211" s="171"/>
      <c r="F211" s="171"/>
      <c r="G211" s="171"/>
      <c r="H211" s="171"/>
      <c r="I211" s="171"/>
      <c r="J211" s="171"/>
      <c r="K211" s="172"/>
    </row>
    <row r="212" spans="2:14" s="1" customFormat="1" ht="12" x14ac:dyDescent="0.2">
      <c r="B212" s="34">
        <v>3631</v>
      </c>
      <c r="C212" s="34">
        <v>5137</v>
      </c>
      <c r="D212" s="70">
        <v>15000</v>
      </c>
      <c r="E212" s="166" t="s">
        <v>132</v>
      </c>
      <c r="F212" s="167"/>
      <c r="G212" s="167"/>
      <c r="H212" s="167"/>
      <c r="I212" s="167"/>
      <c r="J212" s="167"/>
      <c r="K212" s="168"/>
    </row>
    <row r="213" spans="2:14" s="1" customFormat="1" ht="12" x14ac:dyDescent="0.2">
      <c r="B213" s="34"/>
      <c r="C213" s="34">
        <v>5139</v>
      </c>
      <c r="D213" s="70">
        <v>10000</v>
      </c>
      <c r="E213" s="38" t="s">
        <v>21</v>
      </c>
      <c r="F213" s="20"/>
      <c r="G213" s="20"/>
      <c r="H213" s="20"/>
      <c r="I213" s="20"/>
      <c r="J213" s="20"/>
      <c r="K213" s="21"/>
    </row>
    <row r="214" spans="2:14" s="1" customFormat="1" ht="12" x14ac:dyDescent="0.2">
      <c r="B214" s="34"/>
      <c r="C214" s="34">
        <v>5154</v>
      </c>
      <c r="D214" s="70">
        <v>40000</v>
      </c>
      <c r="E214" s="169" t="s">
        <v>34</v>
      </c>
      <c r="F214" s="167"/>
      <c r="G214" s="167"/>
      <c r="H214" s="167"/>
      <c r="I214" s="167"/>
      <c r="J214" s="167"/>
      <c r="K214" s="168"/>
    </row>
    <row r="215" spans="2:14" s="1" customFormat="1" ht="12" x14ac:dyDescent="0.2">
      <c r="B215" s="34"/>
      <c r="C215" s="34">
        <v>5169</v>
      </c>
      <c r="D215" s="70">
        <v>200000</v>
      </c>
      <c r="E215" s="169" t="s">
        <v>35</v>
      </c>
      <c r="F215" s="167"/>
      <c r="G215" s="167"/>
      <c r="H215" s="167"/>
      <c r="I215" s="167"/>
      <c r="J215" s="167"/>
      <c r="K215" s="168"/>
    </row>
    <row r="216" spans="2:14" s="1" customFormat="1" ht="12" x14ac:dyDescent="0.2">
      <c r="B216" s="34"/>
      <c r="C216" s="34">
        <v>5171</v>
      </c>
      <c r="D216" s="70">
        <v>25000</v>
      </c>
      <c r="E216" s="169" t="s">
        <v>36</v>
      </c>
      <c r="F216" s="167"/>
      <c r="G216" s="167"/>
      <c r="H216" s="167"/>
      <c r="I216" s="167"/>
      <c r="J216" s="167"/>
      <c r="K216" s="168"/>
    </row>
    <row r="217" spans="2:14" s="1" customFormat="1" ht="12" x14ac:dyDescent="0.2">
      <c r="B217" s="35" t="s">
        <v>4</v>
      </c>
      <c r="C217" s="34"/>
      <c r="D217" s="16">
        <f>SUM(D212:D216)</f>
        <v>290000</v>
      </c>
      <c r="E217" s="169"/>
      <c r="F217" s="167"/>
      <c r="G217" s="167"/>
      <c r="H217" s="167"/>
      <c r="I217" s="167"/>
      <c r="J217" s="167"/>
      <c r="K217" s="168"/>
    </row>
    <row r="218" spans="2:14" s="3" customFormat="1" ht="14.25" customHeight="1" x14ac:dyDescent="0.2">
      <c r="B218" s="170" t="s">
        <v>37</v>
      </c>
      <c r="C218" s="171"/>
      <c r="D218" s="171"/>
      <c r="E218" s="171"/>
      <c r="F218" s="171"/>
      <c r="G218" s="171"/>
      <c r="H218" s="171"/>
      <c r="I218" s="171"/>
      <c r="J218" s="171"/>
      <c r="K218" s="172"/>
    </row>
    <row r="219" spans="2:14" s="1" customFormat="1" ht="12" x14ac:dyDescent="0.2">
      <c r="B219" s="34">
        <v>3632</v>
      </c>
      <c r="C219" s="34">
        <v>5811</v>
      </c>
      <c r="D219" s="70">
        <v>30000</v>
      </c>
      <c r="E219" s="169" t="s">
        <v>38</v>
      </c>
      <c r="F219" s="167"/>
      <c r="G219" s="167"/>
      <c r="H219" s="167"/>
      <c r="I219" s="167"/>
      <c r="J219" s="167"/>
      <c r="K219" s="168"/>
    </row>
    <row r="220" spans="2:14" s="1" customFormat="1" ht="12" x14ac:dyDescent="0.2">
      <c r="B220" s="35" t="s">
        <v>4</v>
      </c>
      <c r="C220" s="34"/>
      <c r="D220" s="22">
        <f>SUM(D219:D219)</f>
        <v>30000</v>
      </c>
      <c r="E220" s="169"/>
      <c r="F220" s="167"/>
      <c r="G220" s="167"/>
      <c r="H220" s="167"/>
      <c r="I220" s="167"/>
      <c r="J220" s="167"/>
      <c r="K220" s="168"/>
    </row>
    <row r="221" spans="2:14" s="3" customFormat="1" ht="14.25" customHeight="1" x14ac:dyDescent="0.2">
      <c r="B221" s="170" t="s">
        <v>130</v>
      </c>
      <c r="C221" s="171"/>
      <c r="D221" s="171"/>
      <c r="E221" s="171"/>
      <c r="F221" s="171"/>
      <c r="G221" s="171"/>
      <c r="H221" s="171"/>
      <c r="I221" s="171"/>
      <c r="J221" s="171"/>
      <c r="K221" s="172"/>
    </row>
    <row r="222" spans="2:14" s="1" customFormat="1" ht="12" x14ac:dyDescent="0.2">
      <c r="B222" s="34">
        <v>3639</v>
      </c>
      <c r="C222" s="34">
        <v>5011</v>
      </c>
      <c r="D222" s="70">
        <v>2075000</v>
      </c>
      <c r="E222" s="166" t="s">
        <v>48</v>
      </c>
      <c r="F222" s="167"/>
      <c r="G222" s="167"/>
      <c r="H222" s="167"/>
      <c r="I222" s="167"/>
      <c r="J222" s="167"/>
      <c r="K222" s="168"/>
      <c r="M222" s="4"/>
      <c r="N222" s="4"/>
    </row>
    <row r="223" spans="2:14" s="1" customFormat="1" ht="12" x14ac:dyDescent="0.2">
      <c r="B223" s="34"/>
      <c r="C223" s="34">
        <v>5021</v>
      </c>
      <c r="D223" s="70">
        <v>40000</v>
      </c>
      <c r="E223" s="166" t="s">
        <v>50</v>
      </c>
      <c r="F223" s="167"/>
      <c r="G223" s="167"/>
      <c r="H223" s="167"/>
      <c r="I223" s="167"/>
      <c r="J223" s="167"/>
      <c r="K223" s="168"/>
      <c r="M223" s="4"/>
    </row>
    <row r="224" spans="2:14" s="1" customFormat="1" ht="12" x14ac:dyDescent="0.2">
      <c r="B224" s="34"/>
      <c r="C224" s="34">
        <v>5031</v>
      </c>
      <c r="D224" s="70">
        <v>545000</v>
      </c>
      <c r="E224" s="166" t="s">
        <v>46</v>
      </c>
      <c r="F224" s="167"/>
      <c r="G224" s="167"/>
      <c r="H224" s="167"/>
      <c r="I224" s="167"/>
      <c r="J224" s="167"/>
      <c r="K224" s="168"/>
    </row>
    <row r="225" spans="2:13" s="1" customFormat="1" ht="12" x14ac:dyDescent="0.2">
      <c r="B225" s="34"/>
      <c r="C225" s="34">
        <v>5032</v>
      </c>
      <c r="D225" s="70">
        <v>205000</v>
      </c>
      <c r="E225" s="166" t="s">
        <v>64</v>
      </c>
      <c r="F225" s="167"/>
      <c r="G225" s="167"/>
      <c r="H225" s="167"/>
      <c r="I225" s="167"/>
      <c r="J225" s="167"/>
      <c r="K225" s="168"/>
    </row>
    <row r="226" spans="2:13" s="1" customFormat="1" ht="12" x14ac:dyDescent="0.2">
      <c r="B226" s="34"/>
      <c r="C226" s="34">
        <v>5132</v>
      </c>
      <c r="D226" s="70">
        <v>30000</v>
      </c>
      <c r="E226" s="166" t="s">
        <v>135</v>
      </c>
      <c r="F226" s="167"/>
      <c r="G226" s="167"/>
      <c r="H226" s="167"/>
      <c r="I226" s="167"/>
      <c r="J226" s="167"/>
      <c r="K226" s="168"/>
    </row>
    <row r="227" spans="2:13" s="1" customFormat="1" ht="12" x14ac:dyDescent="0.2">
      <c r="B227" s="34"/>
      <c r="C227" s="34">
        <v>5137</v>
      </c>
      <c r="D227" s="70">
        <v>60000</v>
      </c>
      <c r="E227" s="166" t="s">
        <v>132</v>
      </c>
      <c r="F227" s="167"/>
      <c r="G227" s="167"/>
      <c r="H227" s="167"/>
      <c r="I227" s="167"/>
      <c r="J227" s="167"/>
      <c r="K227" s="168"/>
    </row>
    <row r="228" spans="2:13" s="1" customFormat="1" ht="12" x14ac:dyDescent="0.2">
      <c r="B228" s="34"/>
      <c r="C228" s="34">
        <v>5139</v>
      </c>
      <c r="D228" s="70">
        <v>185000</v>
      </c>
      <c r="E228" s="166" t="s">
        <v>21</v>
      </c>
      <c r="F228" s="167"/>
      <c r="G228" s="167"/>
      <c r="H228" s="167"/>
      <c r="I228" s="167"/>
      <c r="J228" s="167"/>
      <c r="K228" s="168"/>
    </row>
    <row r="229" spans="2:13" s="1" customFormat="1" ht="12" x14ac:dyDescent="0.2">
      <c r="B229" s="34"/>
      <c r="C229" s="34">
        <v>5151</v>
      </c>
      <c r="D229" s="70">
        <v>15000</v>
      </c>
      <c r="E229" s="169" t="s">
        <v>25</v>
      </c>
      <c r="F229" s="167"/>
      <c r="G229" s="167"/>
      <c r="H229" s="167"/>
      <c r="I229" s="167"/>
      <c r="J229" s="167"/>
      <c r="K229" s="168"/>
    </row>
    <row r="230" spans="2:13" s="1" customFormat="1" ht="12" x14ac:dyDescent="0.2">
      <c r="B230" s="34"/>
      <c r="C230" s="34">
        <v>5154</v>
      </c>
      <c r="D230" s="70">
        <v>75000</v>
      </c>
      <c r="E230" s="169" t="s">
        <v>27</v>
      </c>
      <c r="F230" s="167"/>
      <c r="G230" s="167"/>
      <c r="H230" s="167"/>
      <c r="I230" s="167"/>
      <c r="J230" s="167"/>
      <c r="K230" s="168"/>
    </row>
    <row r="231" spans="2:13" s="1" customFormat="1" ht="12" x14ac:dyDescent="0.2">
      <c r="B231" s="34"/>
      <c r="C231" s="34">
        <v>5156</v>
      </c>
      <c r="D231" s="70">
        <v>70000</v>
      </c>
      <c r="E231" s="169" t="s">
        <v>45</v>
      </c>
      <c r="F231" s="167"/>
      <c r="G231" s="167"/>
      <c r="H231" s="167"/>
      <c r="I231" s="167"/>
      <c r="J231" s="167"/>
      <c r="K231" s="168"/>
    </row>
    <row r="232" spans="2:13" s="1" customFormat="1" ht="12" x14ac:dyDescent="0.2">
      <c r="B232" s="34"/>
      <c r="C232" s="34">
        <v>5163</v>
      </c>
      <c r="D232" s="70">
        <v>35000</v>
      </c>
      <c r="E232" s="169" t="s">
        <v>81</v>
      </c>
      <c r="F232" s="167"/>
      <c r="G232" s="167"/>
      <c r="H232" s="167"/>
      <c r="I232" s="167"/>
      <c r="J232" s="167"/>
      <c r="K232" s="168"/>
    </row>
    <row r="233" spans="2:13" s="1" customFormat="1" ht="12" x14ac:dyDescent="0.2">
      <c r="B233" s="34"/>
      <c r="C233" s="34">
        <v>5167</v>
      </c>
      <c r="D233" s="70">
        <v>10000</v>
      </c>
      <c r="E233" s="166" t="s">
        <v>123</v>
      </c>
      <c r="F233" s="167"/>
      <c r="G233" s="167"/>
      <c r="H233" s="167"/>
      <c r="I233" s="167"/>
      <c r="J233" s="167"/>
      <c r="K233" s="168"/>
    </row>
    <row r="234" spans="2:13" s="1" customFormat="1" ht="12" x14ac:dyDescent="0.2">
      <c r="B234" s="34"/>
      <c r="C234" s="34">
        <v>5169</v>
      </c>
      <c r="D234" s="70">
        <v>50000</v>
      </c>
      <c r="E234" s="166" t="s">
        <v>13</v>
      </c>
      <c r="F234" s="167"/>
      <c r="G234" s="167"/>
      <c r="H234" s="167"/>
      <c r="I234" s="167"/>
      <c r="J234" s="167"/>
      <c r="K234" s="168"/>
    </row>
    <row r="235" spans="2:13" s="1" customFormat="1" ht="12" x14ac:dyDescent="0.2">
      <c r="B235" s="34"/>
      <c r="C235" s="34">
        <v>5171</v>
      </c>
      <c r="D235" s="70">
        <v>200000</v>
      </c>
      <c r="E235" s="166" t="s">
        <v>29</v>
      </c>
      <c r="F235" s="167"/>
      <c r="G235" s="167"/>
      <c r="H235" s="167"/>
      <c r="I235" s="167"/>
      <c r="J235" s="167"/>
      <c r="K235" s="168"/>
      <c r="M235" s="4"/>
    </row>
    <row r="236" spans="2:13" s="1" customFormat="1" ht="12" x14ac:dyDescent="0.2">
      <c r="B236" s="34"/>
      <c r="C236" s="34">
        <v>5173</v>
      </c>
      <c r="D236" s="70">
        <v>1000</v>
      </c>
      <c r="E236" s="38" t="s">
        <v>57</v>
      </c>
      <c r="F236" s="20"/>
      <c r="G236" s="20"/>
      <c r="H236" s="20"/>
      <c r="I236" s="20"/>
      <c r="J236" s="20"/>
      <c r="K236" s="21"/>
      <c r="M236" s="4"/>
    </row>
    <row r="237" spans="2:13" s="1" customFormat="1" ht="12" x14ac:dyDescent="0.2">
      <c r="B237" s="34"/>
      <c r="C237" s="44">
        <v>5424</v>
      </c>
      <c r="D237" s="70">
        <v>55000</v>
      </c>
      <c r="E237" s="166" t="s">
        <v>119</v>
      </c>
      <c r="F237" s="167"/>
      <c r="G237" s="167"/>
      <c r="H237" s="167"/>
      <c r="I237" s="167"/>
      <c r="J237" s="167"/>
      <c r="K237" s="168"/>
    </row>
    <row r="238" spans="2:13" s="1" customFormat="1" ht="12" x14ac:dyDescent="0.2">
      <c r="B238" s="34"/>
      <c r="C238" s="53">
        <v>6122</v>
      </c>
      <c r="D238" s="72">
        <v>60000</v>
      </c>
      <c r="E238" s="156" t="s">
        <v>269</v>
      </c>
      <c r="F238" s="154"/>
      <c r="G238" s="154"/>
      <c r="H238" s="154"/>
      <c r="I238" s="154"/>
      <c r="J238" s="154"/>
      <c r="K238" s="155"/>
    </row>
    <row r="239" spans="2:13" s="1" customFormat="1" ht="12" x14ac:dyDescent="0.2">
      <c r="B239" s="34"/>
      <c r="C239" s="35">
        <v>6123</v>
      </c>
      <c r="D239" s="72">
        <v>340000</v>
      </c>
      <c r="E239" s="17" t="s">
        <v>141</v>
      </c>
      <c r="F239" s="18"/>
      <c r="G239" s="18"/>
      <c r="H239" s="18"/>
      <c r="I239" s="18"/>
      <c r="J239" s="18"/>
      <c r="K239" s="51"/>
    </row>
    <row r="240" spans="2:13" s="1" customFormat="1" ht="12" x14ac:dyDescent="0.2">
      <c r="B240" s="35" t="s">
        <v>4</v>
      </c>
      <c r="C240" s="34"/>
      <c r="D240" s="22">
        <f>SUM(D222:D239)</f>
        <v>4051000</v>
      </c>
      <c r="E240" s="169"/>
      <c r="F240" s="167"/>
      <c r="G240" s="167"/>
      <c r="H240" s="167"/>
      <c r="I240" s="167"/>
      <c r="J240" s="167"/>
      <c r="K240" s="168"/>
    </row>
    <row r="241" spans="2:13" s="1" customFormat="1" ht="12" x14ac:dyDescent="0.2">
      <c r="B241" s="170" t="s">
        <v>222</v>
      </c>
      <c r="C241" s="171"/>
      <c r="D241" s="171"/>
      <c r="E241" s="171"/>
      <c r="F241" s="171"/>
      <c r="G241" s="171"/>
      <c r="H241" s="171"/>
      <c r="I241" s="171"/>
      <c r="J241" s="171"/>
      <c r="K241" s="172"/>
    </row>
    <row r="242" spans="2:13" s="1" customFormat="1" ht="12" x14ac:dyDescent="0.2">
      <c r="B242" s="34">
        <v>3722</v>
      </c>
      <c r="C242" s="34">
        <v>5169</v>
      </c>
      <c r="D242" s="70">
        <v>32000</v>
      </c>
      <c r="E242" s="166" t="s">
        <v>223</v>
      </c>
      <c r="F242" s="167"/>
      <c r="G242" s="167"/>
      <c r="H242" s="167"/>
      <c r="I242" s="167"/>
      <c r="J242" s="167"/>
      <c r="K242" s="168"/>
    </row>
    <row r="243" spans="2:13" s="1" customFormat="1" ht="12" x14ac:dyDescent="0.2">
      <c r="B243" s="35" t="s">
        <v>4</v>
      </c>
      <c r="C243" s="34"/>
      <c r="D243" s="22">
        <f>SUM(D242)</f>
        <v>32000</v>
      </c>
      <c r="E243" s="169"/>
      <c r="F243" s="167"/>
      <c r="G243" s="167"/>
      <c r="H243" s="167"/>
      <c r="I243" s="167"/>
      <c r="J243" s="167"/>
      <c r="K243" s="168"/>
    </row>
    <row r="244" spans="2:13" s="3" customFormat="1" ht="13.5" customHeight="1" x14ac:dyDescent="0.2">
      <c r="B244" s="170" t="s">
        <v>39</v>
      </c>
      <c r="C244" s="171"/>
      <c r="D244" s="171"/>
      <c r="E244" s="171"/>
      <c r="F244" s="171"/>
      <c r="G244" s="171"/>
      <c r="H244" s="171"/>
      <c r="I244" s="171"/>
      <c r="J244" s="171"/>
      <c r="K244" s="172"/>
    </row>
    <row r="245" spans="2:13" s="1" customFormat="1" ht="12" x14ac:dyDescent="0.2">
      <c r="B245" s="34">
        <v>3729</v>
      </c>
      <c r="C245" s="34">
        <v>5169</v>
      </c>
      <c r="D245" s="70">
        <v>30000</v>
      </c>
      <c r="E245" s="166" t="s">
        <v>40</v>
      </c>
      <c r="F245" s="167"/>
      <c r="G245" s="167"/>
      <c r="H245" s="167"/>
      <c r="I245" s="167"/>
      <c r="J245" s="167"/>
      <c r="K245" s="168"/>
    </row>
    <row r="246" spans="2:13" s="1" customFormat="1" ht="12" x14ac:dyDescent="0.2">
      <c r="B246" s="35" t="s">
        <v>4</v>
      </c>
      <c r="C246" s="34"/>
      <c r="D246" s="22">
        <f>SUM(D245)</f>
        <v>30000</v>
      </c>
      <c r="E246" s="169"/>
      <c r="F246" s="167"/>
      <c r="G246" s="167"/>
      <c r="H246" s="167"/>
      <c r="I246" s="167"/>
      <c r="J246" s="167"/>
      <c r="K246" s="168"/>
    </row>
    <row r="247" spans="2:13" s="3" customFormat="1" ht="13.5" customHeight="1" x14ac:dyDescent="0.2">
      <c r="B247" s="170" t="s">
        <v>41</v>
      </c>
      <c r="C247" s="171"/>
      <c r="D247" s="171"/>
      <c r="E247" s="171"/>
      <c r="F247" s="171"/>
      <c r="G247" s="171"/>
      <c r="H247" s="171"/>
      <c r="I247" s="171"/>
      <c r="J247" s="171"/>
      <c r="K247" s="172"/>
    </row>
    <row r="248" spans="2:13" s="1" customFormat="1" ht="12" x14ac:dyDescent="0.2">
      <c r="B248" s="34">
        <v>3745</v>
      </c>
      <c r="C248" s="34">
        <v>5137</v>
      </c>
      <c r="D248" s="70">
        <v>40000</v>
      </c>
      <c r="E248" s="169" t="s">
        <v>132</v>
      </c>
      <c r="F248" s="167"/>
      <c r="G248" s="167"/>
      <c r="H248" s="167"/>
      <c r="I248" s="167"/>
      <c r="J248" s="167"/>
      <c r="K248" s="168"/>
    </row>
    <row r="249" spans="2:13" s="1" customFormat="1" ht="12" x14ac:dyDescent="0.2">
      <c r="B249" s="34"/>
      <c r="C249" s="34">
        <v>5139</v>
      </c>
      <c r="D249" s="70">
        <v>80000</v>
      </c>
      <c r="E249" s="169" t="s">
        <v>42</v>
      </c>
      <c r="F249" s="167"/>
      <c r="G249" s="167"/>
      <c r="H249" s="167"/>
      <c r="I249" s="167"/>
      <c r="J249" s="167"/>
      <c r="K249" s="168"/>
    </row>
    <row r="250" spans="2:13" s="1" customFormat="1" ht="12" x14ac:dyDescent="0.2">
      <c r="B250" s="34"/>
      <c r="C250" s="34">
        <v>5164</v>
      </c>
      <c r="D250" s="70">
        <v>2000</v>
      </c>
      <c r="E250" s="19" t="s">
        <v>106</v>
      </c>
      <c r="F250" s="20"/>
      <c r="G250" s="20"/>
      <c r="H250" s="20"/>
      <c r="I250" s="20"/>
      <c r="J250" s="20"/>
      <c r="K250" s="21"/>
    </row>
    <row r="251" spans="2:13" s="1" customFormat="1" ht="12" x14ac:dyDescent="0.2">
      <c r="B251" s="34"/>
      <c r="C251" s="34">
        <v>5166</v>
      </c>
      <c r="D251" s="70">
        <v>103000</v>
      </c>
      <c r="E251" s="166" t="s">
        <v>43</v>
      </c>
      <c r="F251" s="167"/>
      <c r="G251" s="167"/>
      <c r="H251" s="167"/>
      <c r="I251" s="167"/>
      <c r="J251" s="167"/>
      <c r="K251" s="168"/>
      <c r="M251" s="4"/>
    </row>
    <row r="252" spans="2:13" s="1" customFormat="1" ht="12" x14ac:dyDescent="0.2">
      <c r="B252" s="34"/>
      <c r="C252" s="34">
        <v>5169</v>
      </c>
      <c r="D252" s="70">
        <v>3950000</v>
      </c>
      <c r="E252" s="169" t="s">
        <v>13</v>
      </c>
      <c r="F252" s="167"/>
      <c r="G252" s="167"/>
      <c r="H252" s="167"/>
      <c r="I252" s="167"/>
      <c r="J252" s="167"/>
      <c r="K252" s="168"/>
      <c r="M252" s="103"/>
    </row>
    <row r="253" spans="2:13" s="1" customFormat="1" ht="12" x14ac:dyDescent="0.2">
      <c r="B253" s="34"/>
      <c r="C253" s="34"/>
      <c r="D253" s="70">
        <v>504000</v>
      </c>
      <c r="E253" s="173" t="s">
        <v>192</v>
      </c>
      <c r="F253" s="174"/>
      <c r="G253" s="174"/>
      <c r="H253" s="174"/>
      <c r="I253" s="174"/>
      <c r="J253" s="174"/>
      <c r="K253" s="175"/>
      <c r="M253" s="62"/>
    </row>
    <row r="254" spans="2:13" s="1" customFormat="1" ht="12" x14ac:dyDescent="0.2">
      <c r="B254" s="34"/>
      <c r="C254" s="34"/>
      <c r="D254" s="70">
        <v>90000</v>
      </c>
      <c r="E254" s="173" t="s">
        <v>145</v>
      </c>
      <c r="F254" s="174"/>
      <c r="G254" s="174"/>
      <c r="H254" s="174"/>
      <c r="I254" s="174"/>
      <c r="J254" s="174"/>
      <c r="K254" s="175"/>
      <c r="M254" s="4"/>
    </row>
    <row r="255" spans="2:13" s="1" customFormat="1" ht="12" x14ac:dyDescent="0.2">
      <c r="B255" s="34"/>
      <c r="C255" s="34"/>
      <c r="D255" s="70"/>
      <c r="E255" s="176" t="s">
        <v>188</v>
      </c>
      <c r="F255" s="177"/>
      <c r="G255" s="177"/>
      <c r="H255" s="177"/>
      <c r="I255" s="177"/>
      <c r="J255" s="177"/>
      <c r="K255" s="178"/>
      <c r="M255" s="62"/>
    </row>
    <row r="256" spans="2:13" s="1" customFormat="1" ht="12" x14ac:dyDescent="0.2">
      <c r="B256" s="34"/>
      <c r="C256" s="34"/>
      <c r="D256" s="70"/>
      <c r="E256" s="176" t="s">
        <v>189</v>
      </c>
      <c r="F256" s="177"/>
      <c r="G256" s="177"/>
      <c r="H256" s="177"/>
      <c r="I256" s="177"/>
      <c r="J256" s="177"/>
      <c r="K256" s="178"/>
      <c r="M256" s="62"/>
    </row>
    <row r="257" spans="2:13" s="1" customFormat="1" ht="12" x14ac:dyDescent="0.2">
      <c r="B257" s="34"/>
      <c r="C257" s="34"/>
      <c r="D257" s="70">
        <v>600000</v>
      </c>
      <c r="E257" s="166" t="s">
        <v>160</v>
      </c>
      <c r="F257" s="167"/>
      <c r="G257" s="167"/>
      <c r="H257" s="167"/>
      <c r="I257" s="167"/>
      <c r="J257" s="167"/>
      <c r="K257" s="168"/>
      <c r="M257" s="62"/>
    </row>
    <row r="258" spans="2:13" s="1" customFormat="1" ht="12" x14ac:dyDescent="0.2">
      <c r="B258" s="34"/>
      <c r="C258" s="34"/>
      <c r="D258" s="70">
        <v>935000</v>
      </c>
      <c r="E258" s="96" t="s">
        <v>175</v>
      </c>
      <c r="F258" s="97"/>
      <c r="G258" s="97"/>
      <c r="H258" s="97"/>
      <c r="I258" s="97"/>
      <c r="J258" s="97"/>
      <c r="K258" s="98"/>
      <c r="M258" s="62"/>
    </row>
    <row r="259" spans="2:13" s="1" customFormat="1" ht="12" x14ac:dyDescent="0.2">
      <c r="B259" s="34"/>
      <c r="C259" s="34"/>
      <c r="D259" s="70"/>
      <c r="E259" s="176" t="s">
        <v>190</v>
      </c>
      <c r="F259" s="177"/>
      <c r="G259" s="177"/>
      <c r="H259" s="177"/>
      <c r="I259" s="177"/>
      <c r="J259" s="177"/>
      <c r="K259" s="178"/>
      <c r="M259" s="62"/>
    </row>
    <row r="260" spans="2:13" s="1" customFormat="1" ht="12" x14ac:dyDescent="0.2">
      <c r="B260" s="34"/>
      <c r="C260" s="34">
        <v>5171</v>
      </c>
      <c r="D260" s="70">
        <v>100000</v>
      </c>
      <c r="E260" s="169" t="s">
        <v>29</v>
      </c>
      <c r="F260" s="167"/>
      <c r="G260" s="167"/>
      <c r="H260" s="167"/>
      <c r="I260" s="167"/>
      <c r="J260" s="167"/>
      <c r="K260" s="168"/>
    </row>
    <row r="261" spans="2:13" s="1" customFormat="1" ht="12" x14ac:dyDescent="0.2">
      <c r="B261" s="34"/>
      <c r="C261" s="35">
        <v>6121</v>
      </c>
      <c r="D261" s="72">
        <v>100000</v>
      </c>
      <c r="E261" s="17" t="s">
        <v>115</v>
      </c>
      <c r="F261" s="20"/>
      <c r="G261" s="20"/>
      <c r="H261" s="20"/>
      <c r="I261" s="20"/>
      <c r="J261" s="20"/>
      <c r="K261" s="21"/>
    </row>
    <row r="262" spans="2:13" s="1" customFormat="1" ht="12" x14ac:dyDescent="0.2">
      <c r="B262" s="34"/>
      <c r="C262" s="35"/>
      <c r="D262" s="72">
        <v>4700000</v>
      </c>
      <c r="E262" s="17" t="s">
        <v>256</v>
      </c>
      <c r="F262" s="54"/>
      <c r="G262" s="54"/>
      <c r="H262" s="54"/>
      <c r="I262" s="54"/>
      <c r="J262" s="54"/>
      <c r="K262" s="55"/>
    </row>
    <row r="263" spans="2:13" s="1" customFormat="1" ht="12" customHeight="1" x14ac:dyDescent="0.2">
      <c r="B263" s="34"/>
      <c r="C263" s="35"/>
      <c r="D263" s="72"/>
      <c r="E263" s="176" t="s">
        <v>257</v>
      </c>
      <c r="F263" s="177"/>
      <c r="G263" s="177"/>
      <c r="H263" s="177"/>
      <c r="I263" s="177"/>
      <c r="J263" s="177"/>
      <c r="K263" s="178"/>
    </row>
    <row r="264" spans="2:13" s="1" customFormat="1" ht="12" x14ac:dyDescent="0.2">
      <c r="B264" s="34"/>
      <c r="C264" s="35"/>
      <c r="D264" s="72">
        <v>6462000</v>
      </c>
      <c r="E264" s="187" t="s">
        <v>145</v>
      </c>
      <c r="F264" s="188"/>
      <c r="G264" s="188"/>
      <c r="H264" s="188"/>
      <c r="I264" s="188"/>
      <c r="J264" s="188"/>
      <c r="K264" s="189"/>
      <c r="M264" s="56"/>
    </row>
    <row r="265" spans="2:13" s="1" customFormat="1" ht="12" x14ac:dyDescent="0.2">
      <c r="B265" s="34"/>
      <c r="C265" s="35"/>
      <c r="D265" s="70"/>
      <c r="E265" s="176" t="s">
        <v>186</v>
      </c>
      <c r="F265" s="177"/>
      <c r="G265" s="177"/>
      <c r="H265" s="177"/>
      <c r="I265" s="177"/>
      <c r="J265" s="177"/>
      <c r="K265" s="178"/>
      <c r="M265" s="62"/>
    </row>
    <row r="266" spans="2:13" s="1" customFormat="1" ht="12" x14ac:dyDescent="0.2">
      <c r="B266" s="34"/>
      <c r="C266" s="35"/>
      <c r="D266" s="70"/>
      <c r="E266" s="176" t="s">
        <v>187</v>
      </c>
      <c r="F266" s="177"/>
      <c r="G266" s="177"/>
      <c r="H266" s="177"/>
      <c r="I266" s="177"/>
      <c r="J266" s="177"/>
      <c r="K266" s="178"/>
    </row>
    <row r="267" spans="2:13" s="1" customFormat="1" ht="12" x14ac:dyDescent="0.2">
      <c r="B267" s="34"/>
      <c r="C267" s="35"/>
      <c r="D267" s="70"/>
      <c r="E267" s="176" t="s">
        <v>230</v>
      </c>
      <c r="F267" s="177"/>
      <c r="G267" s="177"/>
      <c r="H267" s="177"/>
      <c r="I267" s="177"/>
      <c r="J267" s="177"/>
      <c r="K267" s="178"/>
    </row>
    <row r="268" spans="2:13" s="1" customFormat="1" ht="12" x14ac:dyDescent="0.2">
      <c r="B268" s="34"/>
      <c r="C268" s="35"/>
      <c r="D268" s="70"/>
      <c r="E268" s="176" t="s">
        <v>231</v>
      </c>
      <c r="F268" s="177"/>
      <c r="G268" s="177"/>
      <c r="H268" s="177"/>
      <c r="I268" s="177"/>
      <c r="J268" s="177"/>
      <c r="K268" s="178"/>
    </row>
    <row r="269" spans="2:13" s="1" customFormat="1" ht="12" x14ac:dyDescent="0.2">
      <c r="B269" s="34"/>
      <c r="C269" s="35"/>
      <c r="D269" s="72">
        <v>300000</v>
      </c>
      <c r="E269" s="187" t="s">
        <v>143</v>
      </c>
      <c r="F269" s="188"/>
      <c r="G269" s="188"/>
      <c r="H269" s="188"/>
      <c r="I269" s="188"/>
      <c r="J269" s="188"/>
      <c r="K269" s="189"/>
    </row>
    <row r="270" spans="2:13" s="1" customFormat="1" ht="12" x14ac:dyDescent="0.2">
      <c r="B270" s="34"/>
      <c r="C270" s="35"/>
      <c r="D270" s="72">
        <v>300000</v>
      </c>
      <c r="E270" s="187" t="s">
        <v>178</v>
      </c>
      <c r="F270" s="188"/>
      <c r="G270" s="188"/>
      <c r="H270" s="188"/>
      <c r="I270" s="188"/>
      <c r="J270" s="188"/>
      <c r="K270" s="189"/>
    </row>
    <row r="271" spans="2:13" s="1" customFormat="1" ht="12" x14ac:dyDescent="0.2">
      <c r="B271" s="34"/>
      <c r="C271" s="35"/>
      <c r="D271" s="72">
        <v>100000</v>
      </c>
      <c r="E271" s="187" t="s">
        <v>191</v>
      </c>
      <c r="F271" s="188"/>
      <c r="G271" s="188"/>
      <c r="H271" s="188"/>
      <c r="I271" s="188"/>
      <c r="J271" s="188"/>
      <c r="K271" s="189"/>
    </row>
    <row r="272" spans="2:13" s="1" customFormat="1" ht="12" x14ac:dyDescent="0.2">
      <c r="B272" s="35" t="s">
        <v>4</v>
      </c>
      <c r="C272" s="34"/>
      <c r="D272" s="16">
        <f>SUM(D248:D271)</f>
        <v>18366000</v>
      </c>
      <c r="E272" s="169"/>
      <c r="F272" s="167"/>
      <c r="G272" s="167"/>
      <c r="H272" s="167"/>
      <c r="I272" s="167"/>
      <c r="J272" s="167"/>
      <c r="K272" s="168"/>
    </row>
    <row r="273" spans="2:11" s="1" customFormat="1" ht="14.25" customHeight="1" x14ac:dyDescent="0.2">
      <c r="B273" s="170" t="s">
        <v>234</v>
      </c>
      <c r="C273" s="171"/>
      <c r="D273" s="171"/>
      <c r="E273" s="171"/>
      <c r="F273" s="171"/>
      <c r="G273" s="171"/>
      <c r="H273" s="171"/>
      <c r="I273" s="171"/>
      <c r="J273" s="171"/>
      <c r="K273" s="172"/>
    </row>
    <row r="274" spans="2:11" s="1" customFormat="1" ht="12" x14ac:dyDescent="0.2">
      <c r="B274" s="39">
        <v>4324</v>
      </c>
      <c r="C274" s="39">
        <v>5011</v>
      </c>
      <c r="D274" s="145">
        <v>600000</v>
      </c>
      <c r="E274" s="166" t="s">
        <v>242</v>
      </c>
      <c r="F274" s="182"/>
      <c r="G274" s="182"/>
      <c r="H274" s="182"/>
      <c r="I274" s="182"/>
      <c r="J274" s="182"/>
      <c r="K274" s="183"/>
    </row>
    <row r="275" spans="2:11" s="1" customFormat="1" ht="12" x14ac:dyDescent="0.2">
      <c r="B275" s="144"/>
      <c r="C275" s="39">
        <v>5031</v>
      </c>
      <c r="D275" s="145">
        <v>138000</v>
      </c>
      <c r="E275" s="166" t="s">
        <v>243</v>
      </c>
      <c r="F275" s="182"/>
      <c r="G275" s="182"/>
      <c r="H275" s="182"/>
      <c r="I275" s="182"/>
      <c r="J275" s="182"/>
      <c r="K275" s="183"/>
    </row>
    <row r="276" spans="2:11" s="1" customFormat="1" ht="12" x14ac:dyDescent="0.2">
      <c r="B276" s="144"/>
      <c r="C276" s="39">
        <v>5032</v>
      </c>
      <c r="D276" s="145">
        <v>54000</v>
      </c>
      <c r="E276" s="166" t="s">
        <v>244</v>
      </c>
      <c r="F276" s="182"/>
      <c r="G276" s="182"/>
      <c r="H276" s="182"/>
      <c r="I276" s="182"/>
      <c r="J276" s="182"/>
      <c r="K276" s="183"/>
    </row>
    <row r="277" spans="2:11" s="1" customFormat="1" ht="12" x14ac:dyDescent="0.2">
      <c r="B277" s="144"/>
      <c r="C277" s="39">
        <v>5136</v>
      </c>
      <c r="D277" s="145">
        <v>1000</v>
      </c>
      <c r="E277" s="133" t="s">
        <v>235</v>
      </c>
      <c r="F277" s="134"/>
      <c r="G277" s="134"/>
      <c r="H277" s="134"/>
      <c r="I277" s="134"/>
      <c r="J277" s="134"/>
      <c r="K277" s="135"/>
    </row>
    <row r="278" spans="2:11" s="1" customFormat="1" ht="12" x14ac:dyDescent="0.2">
      <c r="B278" s="144"/>
      <c r="C278" s="39">
        <v>5137</v>
      </c>
      <c r="D278" s="145">
        <v>6000</v>
      </c>
      <c r="E278" s="133" t="s">
        <v>245</v>
      </c>
      <c r="F278" s="134"/>
      <c r="G278" s="134"/>
      <c r="H278" s="134"/>
      <c r="I278" s="134"/>
      <c r="J278" s="134"/>
      <c r="K278" s="135"/>
    </row>
    <row r="279" spans="2:11" s="1" customFormat="1" ht="12" x14ac:dyDescent="0.2">
      <c r="B279" s="144"/>
      <c r="C279" s="39">
        <v>5139</v>
      </c>
      <c r="D279" s="145">
        <v>10000</v>
      </c>
      <c r="E279" s="166" t="s">
        <v>236</v>
      </c>
      <c r="F279" s="182"/>
      <c r="G279" s="182"/>
      <c r="H279" s="182"/>
      <c r="I279" s="182"/>
      <c r="J279" s="182"/>
      <c r="K279" s="183"/>
    </row>
    <row r="280" spans="2:11" s="1" customFormat="1" ht="12" x14ac:dyDescent="0.2">
      <c r="B280" s="144"/>
      <c r="C280" s="39">
        <v>5161</v>
      </c>
      <c r="D280" s="145">
        <v>2000</v>
      </c>
      <c r="E280" s="166" t="s">
        <v>237</v>
      </c>
      <c r="F280" s="182"/>
      <c r="G280" s="182"/>
      <c r="H280" s="182"/>
      <c r="I280" s="182"/>
      <c r="J280" s="182"/>
      <c r="K280" s="183"/>
    </row>
    <row r="281" spans="2:11" s="1" customFormat="1" ht="12" x14ac:dyDescent="0.2">
      <c r="B281" s="144"/>
      <c r="C281" s="39">
        <v>5162</v>
      </c>
      <c r="D281" s="145">
        <v>5000</v>
      </c>
      <c r="E281" s="166" t="s">
        <v>238</v>
      </c>
      <c r="F281" s="182"/>
      <c r="G281" s="182"/>
      <c r="H281" s="182"/>
      <c r="I281" s="182"/>
      <c r="J281" s="182"/>
      <c r="K281" s="183"/>
    </row>
    <row r="282" spans="2:11" s="1" customFormat="1" ht="12" x14ac:dyDescent="0.2">
      <c r="B282" s="144"/>
      <c r="C282" s="39">
        <v>5167</v>
      </c>
      <c r="D282" s="145">
        <v>58000</v>
      </c>
      <c r="E282" s="166" t="s">
        <v>239</v>
      </c>
      <c r="F282" s="182"/>
      <c r="G282" s="182"/>
      <c r="H282" s="182"/>
      <c r="I282" s="182"/>
      <c r="J282" s="182"/>
      <c r="K282" s="183"/>
    </row>
    <row r="283" spans="2:11" s="1" customFormat="1" ht="12" x14ac:dyDescent="0.2">
      <c r="B283" s="144"/>
      <c r="C283" s="39">
        <v>5169</v>
      </c>
      <c r="D283" s="145">
        <v>6000</v>
      </c>
      <c r="E283" s="166" t="s">
        <v>240</v>
      </c>
      <c r="F283" s="182"/>
      <c r="G283" s="182"/>
      <c r="H283" s="182"/>
      <c r="I283" s="182"/>
      <c r="J283" s="182"/>
      <c r="K283" s="183"/>
    </row>
    <row r="284" spans="2:11" s="1" customFormat="1" ht="12" x14ac:dyDescent="0.2">
      <c r="B284" s="144"/>
      <c r="C284" s="39">
        <v>5173</v>
      </c>
      <c r="D284" s="145">
        <v>15000</v>
      </c>
      <c r="E284" s="134" t="s">
        <v>241</v>
      </c>
      <c r="F284" s="134"/>
      <c r="G284" s="134"/>
      <c r="H284" s="134"/>
      <c r="I284" s="134"/>
      <c r="J284" s="134"/>
      <c r="K284" s="135"/>
    </row>
    <row r="285" spans="2:11" s="1" customFormat="1" ht="12" x14ac:dyDescent="0.2">
      <c r="B285" s="35" t="s">
        <v>4</v>
      </c>
      <c r="C285" s="39"/>
      <c r="D285" s="16">
        <f>SUM(D274:D284)</f>
        <v>895000</v>
      </c>
      <c r="E285" s="134"/>
      <c r="F285" s="134"/>
      <c r="G285" s="134"/>
      <c r="H285" s="134"/>
      <c r="I285" s="134"/>
      <c r="J285" s="134"/>
      <c r="K285" s="135"/>
    </row>
    <row r="286" spans="2:11" s="3" customFormat="1" ht="14.25" customHeight="1" x14ac:dyDescent="0.2">
      <c r="B286" s="170" t="s">
        <v>121</v>
      </c>
      <c r="C286" s="171"/>
      <c r="D286" s="171"/>
      <c r="E286" s="171"/>
      <c r="F286" s="171"/>
      <c r="G286" s="171"/>
      <c r="H286" s="171"/>
      <c r="I286" s="171"/>
      <c r="J286" s="171"/>
      <c r="K286" s="172"/>
    </row>
    <row r="287" spans="2:11" s="1" customFormat="1" ht="12" x14ac:dyDescent="0.2">
      <c r="B287" s="34">
        <v>4339</v>
      </c>
      <c r="C287" s="34">
        <v>5493</v>
      </c>
      <c r="D287" s="70">
        <v>10000</v>
      </c>
      <c r="E287" s="166" t="s">
        <v>113</v>
      </c>
      <c r="F287" s="167"/>
      <c r="G287" s="167"/>
      <c r="H287" s="167"/>
      <c r="I287" s="167"/>
      <c r="J287" s="167"/>
      <c r="K287" s="168"/>
    </row>
    <row r="288" spans="2:11" s="1" customFormat="1" ht="12" x14ac:dyDescent="0.2">
      <c r="B288" s="35" t="s">
        <v>4</v>
      </c>
      <c r="C288" s="34"/>
      <c r="D288" s="16">
        <f>SUM(D287)</f>
        <v>10000</v>
      </c>
      <c r="E288" s="169"/>
      <c r="F288" s="167"/>
      <c r="G288" s="167"/>
      <c r="H288" s="167"/>
      <c r="I288" s="167"/>
      <c r="J288" s="167"/>
      <c r="K288" s="168"/>
    </row>
    <row r="289" spans="2:20" s="3" customFormat="1" ht="17.25" customHeight="1" x14ac:dyDescent="0.2">
      <c r="B289" s="170" t="s">
        <v>80</v>
      </c>
      <c r="C289" s="171"/>
      <c r="D289" s="171"/>
      <c r="E289" s="171"/>
      <c r="F289" s="171"/>
      <c r="G289" s="171"/>
      <c r="H289" s="171"/>
      <c r="I289" s="171"/>
      <c r="J289" s="171"/>
      <c r="K289" s="172"/>
    </row>
    <row r="290" spans="2:20" s="1" customFormat="1" ht="12" x14ac:dyDescent="0.2">
      <c r="B290" s="34">
        <v>4351</v>
      </c>
      <c r="C290" s="34">
        <v>5229</v>
      </c>
      <c r="D290" s="70">
        <v>10000</v>
      </c>
      <c r="E290" s="166" t="s">
        <v>114</v>
      </c>
      <c r="F290" s="167"/>
      <c r="G290" s="167"/>
      <c r="H290" s="167"/>
      <c r="I290" s="167"/>
      <c r="J290" s="167"/>
      <c r="K290" s="168"/>
    </row>
    <row r="291" spans="2:20" s="1" customFormat="1" ht="12" x14ac:dyDescent="0.2">
      <c r="B291" s="35" t="s">
        <v>4</v>
      </c>
      <c r="C291" s="34"/>
      <c r="D291" s="16">
        <f>SUM(D290)</f>
        <v>10000</v>
      </c>
      <c r="E291" s="169"/>
      <c r="F291" s="167"/>
      <c r="G291" s="167"/>
      <c r="H291" s="167"/>
      <c r="I291" s="167"/>
      <c r="J291" s="167"/>
      <c r="K291" s="168"/>
    </row>
    <row r="292" spans="2:20" s="3" customFormat="1" ht="15.75" customHeight="1" x14ac:dyDescent="0.2">
      <c r="B292" s="170" t="s">
        <v>44</v>
      </c>
      <c r="C292" s="171"/>
      <c r="D292" s="171"/>
      <c r="E292" s="171"/>
      <c r="F292" s="171"/>
      <c r="G292" s="171"/>
      <c r="H292" s="171"/>
      <c r="I292" s="171"/>
      <c r="J292" s="171"/>
      <c r="K292" s="172"/>
    </row>
    <row r="293" spans="2:20" s="1" customFormat="1" ht="12" x14ac:dyDescent="0.2">
      <c r="B293" s="34">
        <v>5212</v>
      </c>
      <c r="C293" s="34">
        <v>5154</v>
      </c>
      <c r="D293" s="70">
        <v>32000</v>
      </c>
      <c r="E293" s="166" t="s">
        <v>116</v>
      </c>
      <c r="F293" s="167"/>
      <c r="G293" s="167"/>
      <c r="H293" s="167"/>
      <c r="I293" s="167"/>
      <c r="J293" s="167"/>
      <c r="K293" s="168"/>
      <c r="M293" s="45"/>
      <c r="N293" s="45"/>
      <c r="O293" s="45"/>
      <c r="P293" s="45"/>
      <c r="Q293" s="45"/>
      <c r="R293" s="45"/>
      <c r="S293" s="45"/>
      <c r="T293" s="45"/>
    </row>
    <row r="294" spans="2:20" s="1" customFormat="1" ht="12" x14ac:dyDescent="0.2">
      <c r="B294" s="34"/>
      <c r="C294" s="34">
        <v>5169</v>
      </c>
      <c r="D294" s="70">
        <v>30000</v>
      </c>
      <c r="E294" s="38" t="s">
        <v>13</v>
      </c>
      <c r="F294" s="20"/>
      <c r="G294" s="20"/>
      <c r="H294" s="20"/>
      <c r="I294" s="20"/>
      <c r="J294" s="20"/>
      <c r="K294" s="21"/>
      <c r="M294" s="45"/>
      <c r="N294" s="45"/>
      <c r="O294" s="45"/>
      <c r="P294" s="45"/>
      <c r="Q294" s="45"/>
      <c r="R294" s="45"/>
      <c r="S294" s="45"/>
      <c r="T294" s="45"/>
    </row>
    <row r="295" spans="2:20" s="1" customFormat="1" ht="12" x14ac:dyDescent="0.2">
      <c r="B295" s="34"/>
      <c r="C295" s="34">
        <v>5171</v>
      </c>
      <c r="D295" s="70">
        <v>10000</v>
      </c>
      <c r="E295" s="166" t="s">
        <v>117</v>
      </c>
      <c r="F295" s="167"/>
      <c r="G295" s="167"/>
      <c r="H295" s="167"/>
      <c r="I295" s="167"/>
      <c r="J295" s="167"/>
      <c r="K295" s="168"/>
      <c r="M295" s="45"/>
      <c r="N295" s="45"/>
      <c r="O295" s="45"/>
      <c r="P295" s="45"/>
      <c r="Q295" s="45"/>
      <c r="R295" s="45"/>
      <c r="S295" s="45"/>
      <c r="T295" s="45"/>
    </row>
    <row r="296" spans="2:20" s="1" customFormat="1" ht="12" x14ac:dyDescent="0.2">
      <c r="B296" s="35" t="s">
        <v>4</v>
      </c>
      <c r="C296" s="34"/>
      <c r="D296" s="22">
        <f>SUM(D293:D295)</f>
        <v>72000</v>
      </c>
      <c r="E296" s="169"/>
      <c r="F296" s="167"/>
      <c r="G296" s="167"/>
      <c r="H296" s="167"/>
      <c r="I296" s="167"/>
      <c r="J296" s="167"/>
      <c r="K296" s="168"/>
      <c r="M296" s="47"/>
      <c r="N296" s="46"/>
      <c r="O296" s="46"/>
      <c r="P296" s="46"/>
      <c r="Q296" s="46"/>
      <c r="R296" s="45"/>
      <c r="S296" s="45"/>
      <c r="T296" s="45"/>
    </row>
    <row r="297" spans="2:20" s="3" customFormat="1" ht="15.75" customHeight="1" x14ac:dyDescent="0.2">
      <c r="B297" s="32" t="s">
        <v>89</v>
      </c>
      <c r="C297" s="23"/>
      <c r="D297" s="99"/>
      <c r="E297" s="23"/>
      <c r="F297" s="23"/>
      <c r="G297" s="23" t="s">
        <v>65</v>
      </c>
      <c r="H297" s="23"/>
      <c r="I297" s="23"/>
      <c r="J297" s="23"/>
      <c r="K297" s="24"/>
      <c r="M297" s="45"/>
      <c r="N297" s="111"/>
      <c r="O297" s="111"/>
      <c r="P297" s="111"/>
      <c r="Q297" s="45"/>
      <c r="R297" s="46"/>
      <c r="S297" s="46"/>
      <c r="T297" s="46"/>
    </row>
    <row r="298" spans="2:20" s="1" customFormat="1" ht="12" x14ac:dyDescent="0.2">
      <c r="B298" s="34">
        <v>5512</v>
      </c>
      <c r="C298" s="34">
        <v>5132</v>
      </c>
      <c r="D298" s="70">
        <f>H298+J298</f>
        <v>215000</v>
      </c>
      <c r="E298" s="166" t="s">
        <v>135</v>
      </c>
      <c r="F298" s="182"/>
      <c r="G298" s="182"/>
      <c r="H298" s="71">
        <v>40000</v>
      </c>
      <c r="I298" s="71"/>
      <c r="J298" s="71">
        <v>175000</v>
      </c>
      <c r="K298" s="25"/>
      <c r="M298" s="45"/>
      <c r="N298" s="112"/>
      <c r="O298" s="112"/>
      <c r="P298" s="112"/>
      <c r="Q298" s="45"/>
      <c r="R298" s="45"/>
      <c r="S298" s="45"/>
      <c r="T298" s="45"/>
    </row>
    <row r="299" spans="2:20" s="1" customFormat="1" ht="12" x14ac:dyDescent="0.2">
      <c r="B299" s="34"/>
      <c r="C299" s="34"/>
      <c r="D299" s="70"/>
      <c r="E299" s="104" t="s">
        <v>136</v>
      </c>
      <c r="F299" s="41"/>
      <c r="G299" s="41"/>
      <c r="H299" s="115">
        <v>30000</v>
      </c>
      <c r="I299" s="115"/>
      <c r="J299" s="115">
        <v>90000</v>
      </c>
      <c r="K299" s="75"/>
      <c r="M299" s="45"/>
      <c r="N299" s="113"/>
      <c r="O299" s="112"/>
      <c r="P299" s="113"/>
      <c r="Q299" s="45"/>
      <c r="R299" s="45"/>
      <c r="S299" s="45"/>
      <c r="T299" s="45"/>
    </row>
    <row r="300" spans="2:20" s="1" customFormat="1" ht="12" x14ac:dyDescent="0.2">
      <c r="B300" s="34"/>
      <c r="C300" s="34">
        <v>5137</v>
      </c>
      <c r="D300" s="70">
        <f t="shared" ref="D300:D316" si="0">H300+J300</f>
        <v>207000</v>
      </c>
      <c r="E300" s="166" t="s">
        <v>132</v>
      </c>
      <c r="F300" s="182"/>
      <c r="G300" s="182"/>
      <c r="H300" s="71">
        <v>15000</v>
      </c>
      <c r="I300" s="71"/>
      <c r="J300" s="71">
        <v>192000</v>
      </c>
      <c r="K300" s="76"/>
      <c r="M300" s="45"/>
      <c r="N300" s="112"/>
      <c r="O300" s="112"/>
      <c r="P300" s="112"/>
      <c r="Q300" s="45"/>
      <c r="R300" s="45"/>
      <c r="S300" s="45"/>
      <c r="T300" s="45"/>
    </row>
    <row r="301" spans="2:20" s="1" customFormat="1" ht="12" x14ac:dyDescent="0.2">
      <c r="B301" s="34"/>
      <c r="C301" s="34"/>
      <c r="D301" s="70"/>
      <c r="E301" s="104" t="s">
        <v>136</v>
      </c>
      <c r="F301" s="41"/>
      <c r="G301" s="54"/>
      <c r="H301" s="71"/>
      <c r="I301" s="71"/>
      <c r="J301" s="115">
        <v>30000</v>
      </c>
      <c r="K301" s="76"/>
      <c r="M301" s="45"/>
      <c r="N301" s="113"/>
      <c r="O301" s="112"/>
      <c r="P301" s="113"/>
      <c r="Q301" s="45"/>
      <c r="R301" s="45"/>
      <c r="S301" s="45"/>
      <c r="T301" s="45"/>
    </row>
    <row r="302" spans="2:20" s="1" customFormat="1" ht="12" x14ac:dyDescent="0.2">
      <c r="B302" s="34"/>
      <c r="C302" s="34"/>
      <c r="D302" s="70"/>
      <c r="E302" s="148" t="s">
        <v>266</v>
      </c>
      <c r="F302" s="147"/>
      <c r="G302" s="149"/>
      <c r="H302" s="71"/>
      <c r="I302" s="71"/>
      <c r="J302" s="115">
        <v>96000</v>
      </c>
      <c r="K302" s="76"/>
      <c r="M302" s="45"/>
      <c r="N302" s="113"/>
      <c r="O302" s="112"/>
      <c r="P302" s="113"/>
      <c r="Q302" s="45"/>
      <c r="R302" s="45"/>
      <c r="S302" s="45"/>
      <c r="T302" s="45"/>
    </row>
    <row r="303" spans="2:20" s="1" customFormat="1" ht="12" x14ac:dyDescent="0.2">
      <c r="B303" s="34"/>
      <c r="C303" s="34">
        <v>5139</v>
      </c>
      <c r="D303" s="70">
        <f t="shared" si="0"/>
        <v>44000</v>
      </c>
      <c r="E303" s="38" t="s">
        <v>137</v>
      </c>
      <c r="F303" s="41"/>
      <c r="G303" s="41"/>
      <c r="H303" s="71">
        <v>15000</v>
      </c>
      <c r="I303" s="71"/>
      <c r="J303" s="71">
        <v>29000</v>
      </c>
      <c r="K303" s="76"/>
      <c r="M303" s="45"/>
      <c r="N303" s="112"/>
      <c r="O303" s="112"/>
      <c r="P303" s="112"/>
      <c r="Q303" s="45"/>
      <c r="R303" s="45"/>
      <c r="S303" s="45"/>
      <c r="T303" s="45"/>
    </row>
    <row r="304" spans="2:20" s="1" customFormat="1" ht="12" x14ac:dyDescent="0.2">
      <c r="B304" s="34"/>
      <c r="C304" s="34">
        <v>5151</v>
      </c>
      <c r="D304" s="70">
        <f t="shared" si="0"/>
        <v>27000</v>
      </c>
      <c r="E304" s="166" t="s">
        <v>25</v>
      </c>
      <c r="F304" s="182"/>
      <c r="G304" s="182"/>
      <c r="H304" s="71">
        <v>10000</v>
      </c>
      <c r="I304" s="71"/>
      <c r="J304" s="71">
        <v>17000</v>
      </c>
      <c r="K304" s="76"/>
      <c r="M304" s="45"/>
      <c r="N304" s="112"/>
      <c r="O304" s="112"/>
      <c r="P304" s="112"/>
      <c r="Q304" s="45"/>
      <c r="R304" s="45"/>
      <c r="S304" s="45"/>
      <c r="T304" s="45"/>
    </row>
    <row r="305" spans="2:20" s="1" customFormat="1" ht="12" x14ac:dyDescent="0.2">
      <c r="B305" s="34"/>
      <c r="C305" s="34">
        <v>5153</v>
      </c>
      <c r="D305" s="70">
        <f t="shared" si="0"/>
        <v>169000</v>
      </c>
      <c r="E305" s="166" t="s">
        <v>26</v>
      </c>
      <c r="F305" s="182"/>
      <c r="G305" s="182"/>
      <c r="H305" s="71">
        <v>70000</v>
      </c>
      <c r="I305" s="71"/>
      <c r="J305" s="71">
        <v>99000</v>
      </c>
      <c r="K305" s="76"/>
      <c r="M305" s="45"/>
      <c r="N305" s="112"/>
      <c r="O305" s="112"/>
      <c r="P305" s="112"/>
      <c r="Q305" s="45"/>
      <c r="R305" s="45"/>
      <c r="S305" s="45"/>
      <c r="T305" s="45"/>
    </row>
    <row r="306" spans="2:20" s="1" customFormat="1" ht="12" x14ac:dyDescent="0.2">
      <c r="B306" s="34"/>
      <c r="C306" s="34">
        <v>5154</v>
      </c>
      <c r="D306" s="70">
        <f t="shared" si="0"/>
        <v>91000</v>
      </c>
      <c r="E306" s="166" t="s">
        <v>27</v>
      </c>
      <c r="F306" s="182"/>
      <c r="G306" s="182"/>
      <c r="H306" s="71">
        <v>31000</v>
      </c>
      <c r="I306" s="71"/>
      <c r="J306" s="71">
        <v>60000</v>
      </c>
      <c r="K306" s="76"/>
      <c r="M306" s="46"/>
      <c r="N306" s="112"/>
      <c r="O306" s="112"/>
      <c r="P306" s="112"/>
      <c r="Q306" s="46"/>
      <c r="R306" s="45"/>
      <c r="S306" s="45"/>
      <c r="T306" s="45"/>
    </row>
    <row r="307" spans="2:20" s="1" customFormat="1" ht="12" x14ac:dyDescent="0.2">
      <c r="B307" s="34"/>
      <c r="C307" s="34">
        <v>5156</v>
      </c>
      <c r="D307" s="70">
        <f t="shared" si="0"/>
        <v>31000</v>
      </c>
      <c r="E307" s="166" t="s">
        <v>45</v>
      </c>
      <c r="F307" s="182"/>
      <c r="G307" s="182"/>
      <c r="H307" s="71">
        <v>15000</v>
      </c>
      <c r="I307" s="71"/>
      <c r="J307" s="71">
        <v>16000</v>
      </c>
      <c r="K307" s="76"/>
      <c r="M307" s="45"/>
      <c r="N307" s="112"/>
      <c r="O307" s="112"/>
      <c r="P307" s="112"/>
      <c r="Q307" s="45"/>
      <c r="R307" s="45"/>
      <c r="S307" s="45"/>
      <c r="T307" s="45"/>
    </row>
    <row r="308" spans="2:20" s="1" customFormat="1" ht="12" x14ac:dyDescent="0.2">
      <c r="B308" s="34"/>
      <c r="C308" s="34">
        <v>5162</v>
      </c>
      <c r="D308" s="70">
        <f t="shared" si="0"/>
        <v>10000</v>
      </c>
      <c r="E308" s="38" t="s">
        <v>54</v>
      </c>
      <c r="F308" s="41"/>
      <c r="G308" s="41"/>
      <c r="H308" s="71">
        <v>0</v>
      </c>
      <c r="I308" s="71"/>
      <c r="J308" s="71">
        <v>10000</v>
      </c>
      <c r="K308" s="76"/>
      <c r="M308" s="45"/>
      <c r="N308" s="112"/>
      <c r="O308" s="112"/>
      <c r="P308" s="112"/>
      <c r="Q308" s="45"/>
      <c r="R308" s="45"/>
      <c r="S308" s="45"/>
      <c r="T308" s="45"/>
    </row>
    <row r="309" spans="2:20" s="1" customFormat="1" ht="12" x14ac:dyDescent="0.2">
      <c r="B309" s="34"/>
      <c r="C309" s="34">
        <v>5163</v>
      </c>
      <c r="D309" s="70">
        <f t="shared" si="0"/>
        <v>12000</v>
      </c>
      <c r="E309" s="166" t="s">
        <v>81</v>
      </c>
      <c r="F309" s="182"/>
      <c r="G309" s="182"/>
      <c r="H309" s="71">
        <v>6000</v>
      </c>
      <c r="I309" s="71"/>
      <c r="J309" s="71">
        <v>6000</v>
      </c>
      <c r="K309" s="76"/>
      <c r="M309" s="45"/>
      <c r="N309" s="112"/>
      <c r="O309" s="112"/>
      <c r="P309" s="112"/>
      <c r="Q309" s="45"/>
      <c r="R309" s="45"/>
      <c r="S309" s="45"/>
      <c r="T309" s="45"/>
    </row>
    <row r="310" spans="2:20" s="1" customFormat="1" ht="12" x14ac:dyDescent="0.2">
      <c r="B310" s="34"/>
      <c r="C310" s="34">
        <v>5167</v>
      </c>
      <c r="D310" s="70">
        <f t="shared" si="0"/>
        <v>15000</v>
      </c>
      <c r="E310" s="166" t="s">
        <v>125</v>
      </c>
      <c r="F310" s="182"/>
      <c r="G310" s="182"/>
      <c r="H310" s="71">
        <v>5000</v>
      </c>
      <c r="I310" s="71"/>
      <c r="J310" s="71">
        <v>10000</v>
      </c>
      <c r="K310" s="76"/>
      <c r="M310" s="45"/>
      <c r="N310" s="112"/>
      <c r="O310" s="112"/>
      <c r="P310" s="112"/>
      <c r="Q310" s="45"/>
      <c r="R310" s="45"/>
      <c r="S310" s="45"/>
      <c r="T310" s="45"/>
    </row>
    <row r="311" spans="2:20" s="1" customFormat="1" ht="12" x14ac:dyDescent="0.2">
      <c r="B311" s="34"/>
      <c r="C311" s="34">
        <v>5168</v>
      </c>
      <c r="D311" s="70">
        <f t="shared" si="0"/>
        <v>23000</v>
      </c>
      <c r="E311" s="133" t="s">
        <v>246</v>
      </c>
      <c r="F311" s="134"/>
      <c r="G311" s="134"/>
      <c r="H311" s="71">
        <v>0</v>
      </c>
      <c r="I311" s="71"/>
      <c r="J311" s="71">
        <v>23000</v>
      </c>
      <c r="K311" s="76"/>
      <c r="M311" s="45"/>
      <c r="N311" s="112"/>
      <c r="O311" s="112"/>
      <c r="P311" s="112"/>
      <c r="Q311" s="45"/>
      <c r="R311" s="45"/>
      <c r="S311" s="45"/>
      <c r="T311" s="45"/>
    </row>
    <row r="312" spans="2:20" s="1" customFormat="1" ht="12" x14ac:dyDescent="0.2">
      <c r="B312" s="34"/>
      <c r="C312" s="34">
        <v>5169</v>
      </c>
      <c r="D312" s="70">
        <f t="shared" si="0"/>
        <v>104000</v>
      </c>
      <c r="E312" s="166" t="s">
        <v>13</v>
      </c>
      <c r="F312" s="182"/>
      <c r="G312" s="182"/>
      <c r="H312" s="71">
        <v>30000</v>
      </c>
      <c r="I312" s="71"/>
      <c r="J312" s="71">
        <v>74000</v>
      </c>
      <c r="K312" s="76"/>
      <c r="M312" s="45"/>
      <c r="N312" s="112"/>
      <c r="O312" s="112"/>
      <c r="P312" s="112"/>
      <c r="Q312" s="45"/>
      <c r="R312" s="45"/>
      <c r="S312" s="45"/>
      <c r="T312" s="45"/>
    </row>
    <row r="313" spans="2:20" s="1" customFormat="1" ht="12" x14ac:dyDescent="0.2">
      <c r="B313" s="34"/>
      <c r="C313" s="34"/>
      <c r="D313" s="70"/>
      <c r="E313" s="104" t="s">
        <v>136</v>
      </c>
      <c r="F313" s="41"/>
      <c r="G313" s="41"/>
      <c r="H313" s="115">
        <v>8000</v>
      </c>
      <c r="I313" s="71"/>
      <c r="J313" s="115">
        <v>35000</v>
      </c>
      <c r="K313" s="76"/>
      <c r="L313" s="40"/>
      <c r="M313" s="45"/>
      <c r="N313" s="113"/>
      <c r="O313" s="112"/>
      <c r="P313" s="113"/>
      <c r="Q313" s="45"/>
      <c r="R313" s="45"/>
      <c r="S313" s="45"/>
      <c r="T313" s="45"/>
    </row>
    <row r="314" spans="2:20" s="1" customFormat="1" ht="12" x14ac:dyDescent="0.2">
      <c r="B314" s="34"/>
      <c r="C314" s="34">
        <v>5171</v>
      </c>
      <c r="D314" s="70">
        <f t="shared" si="0"/>
        <v>30000</v>
      </c>
      <c r="E314" s="166" t="s">
        <v>29</v>
      </c>
      <c r="F314" s="182"/>
      <c r="G314" s="182"/>
      <c r="H314" s="71">
        <v>10000</v>
      </c>
      <c r="I314" s="71"/>
      <c r="J314" s="71">
        <v>20000</v>
      </c>
      <c r="K314" s="76"/>
      <c r="M314" s="45"/>
      <c r="N314" s="112"/>
      <c r="O314" s="112"/>
      <c r="P314" s="112"/>
      <c r="Q314" s="45"/>
      <c r="R314" s="45"/>
      <c r="S314" s="45"/>
      <c r="T314" s="45"/>
    </row>
    <row r="315" spans="2:20" s="1" customFormat="1" ht="12" x14ac:dyDescent="0.2">
      <c r="B315" s="34"/>
      <c r="C315" s="35">
        <v>6121</v>
      </c>
      <c r="D315" s="72">
        <f t="shared" si="0"/>
        <v>100000</v>
      </c>
      <c r="E315" s="17" t="s">
        <v>156</v>
      </c>
      <c r="F315" s="41"/>
      <c r="G315" s="41"/>
      <c r="H315" s="71"/>
      <c r="I315" s="71"/>
      <c r="J315" s="116">
        <v>100000</v>
      </c>
      <c r="K315" s="76"/>
      <c r="M315" s="66"/>
      <c r="N315" s="112"/>
      <c r="O315" s="112"/>
      <c r="P315" s="114"/>
      <c r="Q315" s="45"/>
      <c r="R315" s="45"/>
      <c r="S315" s="45"/>
      <c r="T315" s="45"/>
    </row>
    <row r="316" spans="2:20" s="1" customFormat="1" ht="24" customHeight="1" x14ac:dyDescent="0.2">
      <c r="B316" s="34"/>
      <c r="C316" s="35"/>
      <c r="D316" s="72">
        <f t="shared" si="0"/>
        <v>100000</v>
      </c>
      <c r="E316" s="237" t="s">
        <v>164</v>
      </c>
      <c r="F316" s="238"/>
      <c r="G316" s="238"/>
      <c r="H316" s="71"/>
      <c r="I316" s="71"/>
      <c r="J316" s="116">
        <v>100000</v>
      </c>
      <c r="K316" s="76"/>
      <c r="M316" s="45"/>
      <c r="N316" s="112"/>
      <c r="O316" s="112"/>
      <c r="P316" s="114"/>
      <c r="Q316" s="45"/>
      <c r="R316" s="45"/>
      <c r="S316" s="45"/>
      <c r="T316" s="45"/>
    </row>
    <row r="317" spans="2:20" s="1" customFormat="1" ht="11.25" customHeight="1" x14ac:dyDescent="0.2">
      <c r="B317" s="35" t="s">
        <v>4</v>
      </c>
      <c r="C317" s="34"/>
      <c r="D317" s="22">
        <f>SUM(D298:D316)</f>
        <v>1178000</v>
      </c>
      <c r="E317" s="169"/>
      <c r="F317" s="167"/>
      <c r="G317" s="167"/>
      <c r="H317" s="27"/>
      <c r="I317" s="28"/>
      <c r="J317" s="73"/>
      <c r="K317" s="26"/>
      <c r="M317" s="45"/>
      <c r="N317" s="45"/>
      <c r="O317" s="45"/>
      <c r="P317" s="45"/>
      <c r="Q317" s="45"/>
      <c r="R317" s="45"/>
      <c r="S317" s="45"/>
      <c r="T317" s="45"/>
    </row>
    <row r="318" spans="2:20" s="3" customFormat="1" ht="15" customHeight="1" x14ac:dyDescent="0.2">
      <c r="B318" s="170" t="s">
        <v>90</v>
      </c>
      <c r="C318" s="171"/>
      <c r="D318" s="171"/>
      <c r="E318" s="171"/>
      <c r="F318" s="171"/>
      <c r="G318" s="171"/>
      <c r="H318" s="171"/>
      <c r="I318" s="171"/>
      <c r="J318" s="171"/>
      <c r="K318" s="172"/>
      <c r="M318" s="45"/>
      <c r="N318" s="45"/>
      <c r="O318" s="45"/>
      <c r="P318" s="45"/>
      <c r="Q318" s="45"/>
      <c r="R318" s="46"/>
      <c r="S318" s="46"/>
      <c r="T318" s="46"/>
    </row>
    <row r="319" spans="2:20" s="1" customFormat="1" ht="12" x14ac:dyDescent="0.2">
      <c r="B319" s="34">
        <v>6112</v>
      </c>
      <c r="C319" s="34">
        <v>5019</v>
      </c>
      <c r="D319" s="70">
        <v>5000</v>
      </c>
      <c r="E319" s="166" t="s">
        <v>128</v>
      </c>
      <c r="F319" s="182"/>
      <c r="G319" s="182"/>
      <c r="H319" s="182"/>
      <c r="I319" s="182"/>
      <c r="J319" s="182"/>
      <c r="K319" s="183"/>
      <c r="M319" s="45"/>
      <c r="N319" s="45"/>
      <c r="O319" s="45"/>
      <c r="P319" s="45"/>
      <c r="Q319" s="45"/>
      <c r="R319" s="45"/>
      <c r="S319" s="45"/>
      <c r="T319" s="45"/>
    </row>
    <row r="320" spans="2:20" s="1" customFormat="1" ht="12" x14ac:dyDescent="0.2">
      <c r="B320" s="34"/>
      <c r="C320" s="34">
        <v>5021</v>
      </c>
      <c r="D320" s="70">
        <v>25000</v>
      </c>
      <c r="E320" s="166" t="s">
        <v>118</v>
      </c>
      <c r="F320" s="167"/>
      <c r="G320" s="167"/>
      <c r="H320" s="167"/>
      <c r="I320" s="167"/>
      <c r="J320" s="167"/>
      <c r="K320" s="168"/>
      <c r="M320" s="65"/>
      <c r="N320" s="45"/>
      <c r="O320" s="45"/>
      <c r="P320" s="45"/>
      <c r="Q320" s="45"/>
      <c r="R320" s="45"/>
      <c r="S320" s="45"/>
      <c r="T320" s="45"/>
    </row>
    <row r="321" spans="2:20" s="1" customFormat="1" ht="12" x14ac:dyDescent="0.2">
      <c r="B321" s="34"/>
      <c r="C321" s="34">
        <v>5023</v>
      </c>
      <c r="D321" s="70">
        <v>2490000</v>
      </c>
      <c r="E321" s="169" t="s">
        <v>63</v>
      </c>
      <c r="F321" s="167"/>
      <c r="G321" s="167"/>
      <c r="H321" s="167"/>
      <c r="I321" s="167"/>
      <c r="J321" s="167"/>
      <c r="K321" s="168"/>
      <c r="M321" s="65"/>
      <c r="N321" s="45"/>
      <c r="O321" s="45"/>
      <c r="P321" s="66"/>
      <c r="Q321" s="45"/>
      <c r="R321" s="45"/>
      <c r="S321" s="45"/>
      <c r="T321" s="45"/>
    </row>
    <row r="322" spans="2:20" s="1" customFormat="1" ht="12" x14ac:dyDescent="0.2">
      <c r="B322" s="34"/>
      <c r="C322" s="34">
        <v>5031</v>
      </c>
      <c r="D322" s="70">
        <v>465000</v>
      </c>
      <c r="E322" s="169" t="s">
        <v>46</v>
      </c>
      <c r="F322" s="167"/>
      <c r="G322" s="167"/>
      <c r="H322" s="167"/>
      <c r="I322" s="167"/>
      <c r="J322" s="167"/>
      <c r="K322" s="168"/>
      <c r="M322" s="45"/>
      <c r="N322" s="45"/>
      <c r="O322" s="45"/>
      <c r="P322" s="45"/>
      <c r="Q322" s="45"/>
      <c r="R322" s="45"/>
      <c r="S322" s="45"/>
      <c r="T322" s="45"/>
    </row>
    <row r="323" spans="2:20" s="1" customFormat="1" ht="12" x14ac:dyDescent="0.2">
      <c r="B323" s="34"/>
      <c r="C323" s="34">
        <v>5032</v>
      </c>
      <c r="D323" s="70">
        <v>235000</v>
      </c>
      <c r="E323" s="169" t="s">
        <v>64</v>
      </c>
      <c r="F323" s="167"/>
      <c r="G323" s="167"/>
      <c r="H323" s="167"/>
      <c r="I323" s="167"/>
      <c r="J323" s="167"/>
      <c r="K323" s="168"/>
      <c r="M323" s="45"/>
      <c r="N323" s="45"/>
      <c r="O323" s="45"/>
      <c r="P323" s="45"/>
      <c r="Q323" s="45"/>
    </row>
    <row r="324" spans="2:20" s="1" customFormat="1" ht="12" x14ac:dyDescent="0.2">
      <c r="B324" s="34"/>
      <c r="C324" s="34">
        <v>5039</v>
      </c>
      <c r="D324" s="70">
        <v>2000</v>
      </c>
      <c r="E324" s="166" t="s">
        <v>129</v>
      </c>
      <c r="F324" s="182"/>
      <c r="G324" s="182"/>
      <c r="H324" s="182"/>
      <c r="I324" s="182"/>
      <c r="J324" s="182"/>
      <c r="K324" s="183"/>
      <c r="M324" s="45"/>
      <c r="N324" s="45"/>
      <c r="O324" s="45"/>
      <c r="P324" s="45"/>
      <c r="Q324" s="45"/>
    </row>
    <row r="325" spans="2:20" s="1" customFormat="1" ht="12" x14ac:dyDescent="0.2">
      <c r="B325" s="34"/>
      <c r="C325" s="34">
        <v>5424</v>
      </c>
      <c r="D325" s="70">
        <v>30000</v>
      </c>
      <c r="E325" s="38" t="s">
        <v>119</v>
      </c>
      <c r="F325" s="20"/>
      <c r="G325" s="20"/>
      <c r="H325" s="20"/>
      <c r="I325" s="20"/>
      <c r="J325" s="20"/>
      <c r="K325" s="21"/>
      <c r="M325" s="45"/>
      <c r="N325" s="45"/>
      <c r="O325" s="45"/>
      <c r="P325" s="45"/>
      <c r="Q325" s="45"/>
    </row>
    <row r="326" spans="2:20" s="1" customFormat="1" ht="11.25" customHeight="1" x14ac:dyDescent="0.2">
      <c r="B326" s="35" t="s">
        <v>4</v>
      </c>
      <c r="C326" s="34"/>
      <c r="D326" s="16">
        <f>SUM(D319:D325)</f>
        <v>3252000</v>
      </c>
      <c r="E326" s="169"/>
      <c r="F326" s="167"/>
      <c r="G326" s="167"/>
      <c r="H326" s="167"/>
      <c r="I326" s="167"/>
      <c r="J326" s="167"/>
      <c r="K326" s="168"/>
      <c r="M326" s="45"/>
      <c r="N326" s="45"/>
      <c r="O326" s="45"/>
      <c r="P326" s="45"/>
      <c r="Q326" s="45"/>
    </row>
    <row r="327" spans="2:20" s="1" customFormat="1" ht="15" customHeight="1" x14ac:dyDescent="0.2">
      <c r="B327" s="196" t="s">
        <v>200</v>
      </c>
      <c r="C327" s="197"/>
      <c r="D327" s="197"/>
      <c r="E327" s="197"/>
      <c r="F327" s="197"/>
      <c r="G327" s="197"/>
      <c r="H327" s="197"/>
      <c r="I327" s="197"/>
      <c r="J327" s="197"/>
      <c r="K327" s="198"/>
      <c r="M327" s="45"/>
      <c r="N327" s="45"/>
      <c r="O327" s="45"/>
      <c r="P327" s="45"/>
      <c r="Q327" s="45"/>
    </row>
    <row r="328" spans="2:20" s="1" customFormat="1" ht="11.25" customHeight="1" x14ac:dyDescent="0.2">
      <c r="B328" s="39">
        <v>6118</v>
      </c>
      <c r="C328" s="39">
        <v>5011</v>
      </c>
      <c r="D328" s="70">
        <v>17000</v>
      </c>
      <c r="E328" s="166" t="s">
        <v>202</v>
      </c>
      <c r="F328" s="182"/>
      <c r="G328" s="182"/>
      <c r="H328" s="182"/>
      <c r="I328" s="182"/>
      <c r="J328" s="182"/>
      <c r="K328" s="183"/>
      <c r="M328" s="45"/>
      <c r="N328" s="45"/>
      <c r="O328" s="45"/>
      <c r="P328" s="45"/>
      <c r="Q328" s="45"/>
    </row>
    <row r="329" spans="2:20" s="1" customFormat="1" ht="11.25" customHeight="1" x14ac:dyDescent="0.2">
      <c r="B329" s="39"/>
      <c r="C329" s="39">
        <v>5019</v>
      </c>
      <c r="D329" s="70">
        <v>5000</v>
      </c>
      <c r="E329" s="166" t="s">
        <v>203</v>
      </c>
      <c r="F329" s="182"/>
      <c r="G329" s="182"/>
      <c r="H329" s="182"/>
      <c r="I329" s="182"/>
      <c r="J329" s="182"/>
      <c r="K329" s="183"/>
      <c r="M329" s="45"/>
      <c r="N329" s="45"/>
      <c r="O329" s="45"/>
      <c r="P329" s="45"/>
      <c r="Q329" s="45"/>
    </row>
    <row r="330" spans="2:20" s="1" customFormat="1" ht="11.25" customHeight="1" x14ac:dyDescent="0.2">
      <c r="B330" s="39"/>
      <c r="C330" s="39">
        <v>5021</v>
      </c>
      <c r="D330" s="70">
        <v>135000</v>
      </c>
      <c r="E330" s="166" t="s">
        <v>204</v>
      </c>
      <c r="F330" s="182"/>
      <c r="G330" s="182"/>
      <c r="H330" s="182"/>
      <c r="I330" s="182"/>
      <c r="J330" s="182"/>
      <c r="K330" s="183"/>
      <c r="M330" s="45"/>
      <c r="N330" s="45"/>
      <c r="O330" s="45"/>
      <c r="P330" s="45"/>
      <c r="Q330" s="45"/>
    </row>
    <row r="331" spans="2:20" s="1" customFormat="1" ht="11.25" customHeight="1" x14ac:dyDescent="0.2">
      <c r="B331" s="39"/>
      <c r="C331" s="39">
        <v>5031</v>
      </c>
      <c r="D331" s="70">
        <v>5000</v>
      </c>
      <c r="E331" s="166" t="s">
        <v>205</v>
      </c>
      <c r="F331" s="182"/>
      <c r="G331" s="182"/>
      <c r="H331" s="182"/>
      <c r="I331" s="182"/>
      <c r="J331" s="182"/>
      <c r="K331" s="183"/>
      <c r="M331" s="45"/>
      <c r="N331" s="45"/>
      <c r="O331" s="45"/>
      <c r="P331" s="45"/>
      <c r="Q331" s="45"/>
    </row>
    <row r="332" spans="2:20" s="1" customFormat="1" ht="11.25" customHeight="1" x14ac:dyDescent="0.2">
      <c r="B332" s="39"/>
      <c r="C332" s="39">
        <v>5032</v>
      </c>
      <c r="D332" s="70">
        <v>2000</v>
      </c>
      <c r="E332" s="166" t="s">
        <v>206</v>
      </c>
      <c r="F332" s="182"/>
      <c r="G332" s="182"/>
      <c r="H332" s="182"/>
      <c r="I332" s="182"/>
      <c r="J332" s="182"/>
      <c r="K332" s="183"/>
      <c r="M332" s="45"/>
      <c r="N332" s="45"/>
      <c r="O332" s="45"/>
      <c r="P332" s="45"/>
      <c r="Q332" s="45"/>
    </row>
    <row r="333" spans="2:20" s="1" customFormat="1" ht="11.25" customHeight="1" x14ac:dyDescent="0.2">
      <c r="B333" s="39"/>
      <c r="C333" s="39">
        <v>5039</v>
      </c>
      <c r="D333" s="70">
        <v>2000</v>
      </c>
      <c r="E333" s="166" t="s">
        <v>207</v>
      </c>
      <c r="F333" s="182"/>
      <c r="G333" s="182"/>
      <c r="H333" s="182"/>
      <c r="I333" s="182"/>
      <c r="J333" s="182"/>
      <c r="K333" s="183"/>
      <c r="M333" s="45"/>
      <c r="N333" s="45"/>
      <c r="O333" s="45"/>
      <c r="P333" s="45"/>
      <c r="Q333" s="45"/>
    </row>
    <row r="334" spans="2:20" s="1" customFormat="1" ht="11.25" customHeight="1" x14ac:dyDescent="0.2">
      <c r="B334" s="39"/>
      <c r="C334" s="39">
        <v>5139</v>
      </c>
      <c r="D334" s="70">
        <v>20000</v>
      </c>
      <c r="E334" s="166" t="s">
        <v>208</v>
      </c>
      <c r="F334" s="182"/>
      <c r="G334" s="182"/>
      <c r="H334" s="182"/>
      <c r="I334" s="182"/>
      <c r="J334" s="182"/>
      <c r="K334" s="183"/>
      <c r="M334" s="45"/>
      <c r="N334" s="45"/>
      <c r="O334" s="45"/>
      <c r="P334" s="45"/>
      <c r="Q334" s="45"/>
    </row>
    <row r="335" spans="2:20" s="1" customFormat="1" ht="11.25" customHeight="1" x14ac:dyDescent="0.2">
      <c r="B335" s="39"/>
      <c r="C335" s="39">
        <v>5161</v>
      </c>
      <c r="D335" s="70">
        <v>3000</v>
      </c>
      <c r="E335" s="166" t="s">
        <v>201</v>
      </c>
      <c r="F335" s="167"/>
      <c r="G335" s="167"/>
      <c r="H335" s="167"/>
      <c r="I335" s="167"/>
      <c r="J335" s="167"/>
      <c r="K335" s="168"/>
      <c r="M335" s="45"/>
      <c r="N335" s="45"/>
      <c r="O335" s="45"/>
      <c r="P335" s="45"/>
      <c r="Q335" s="45"/>
    </row>
    <row r="336" spans="2:20" s="1" customFormat="1" ht="11.25" customHeight="1" x14ac:dyDescent="0.2">
      <c r="B336" s="39"/>
      <c r="C336" s="39">
        <v>5169</v>
      </c>
      <c r="D336" s="70">
        <v>16000</v>
      </c>
      <c r="E336" s="166" t="s">
        <v>209</v>
      </c>
      <c r="F336" s="182"/>
      <c r="G336" s="182"/>
      <c r="H336" s="182"/>
      <c r="I336" s="182"/>
      <c r="J336" s="182"/>
      <c r="K336" s="183"/>
      <c r="M336" s="45"/>
      <c r="N336" s="45"/>
      <c r="O336" s="45"/>
      <c r="P336" s="45"/>
      <c r="Q336" s="45"/>
    </row>
    <row r="337" spans="2:17" s="1" customFormat="1" ht="11.25" customHeight="1" x14ac:dyDescent="0.2">
      <c r="B337" s="39"/>
      <c r="C337" s="39">
        <v>5175</v>
      </c>
      <c r="D337" s="70">
        <v>3000</v>
      </c>
      <c r="E337" s="166" t="s">
        <v>210</v>
      </c>
      <c r="F337" s="182"/>
      <c r="G337" s="182"/>
      <c r="H337" s="182"/>
      <c r="I337" s="182"/>
      <c r="J337" s="182"/>
      <c r="K337" s="183"/>
      <c r="M337" s="45"/>
      <c r="N337" s="45"/>
      <c r="O337" s="45"/>
      <c r="P337" s="45"/>
      <c r="Q337" s="45"/>
    </row>
    <row r="338" spans="2:17" s="1" customFormat="1" ht="11.25" customHeight="1" x14ac:dyDescent="0.2">
      <c r="B338" s="35" t="s">
        <v>4</v>
      </c>
      <c r="C338" s="39"/>
      <c r="D338" s="16">
        <f>SUM(D328:D337)</f>
        <v>208000</v>
      </c>
      <c r="E338" s="117"/>
      <c r="F338" s="118"/>
      <c r="G338" s="118"/>
      <c r="H338" s="118"/>
      <c r="I338" s="118"/>
      <c r="J338" s="118"/>
      <c r="K338" s="119"/>
      <c r="M338" s="45"/>
      <c r="N338" s="45"/>
      <c r="O338" s="45"/>
      <c r="P338" s="45"/>
      <c r="Q338" s="45"/>
    </row>
    <row r="339" spans="2:17" s="3" customFormat="1" ht="13.5" customHeight="1" x14ac:dyDescent="0.2">
      <c r="B339" s="170" t="s">
        <v>47</v>
      </c>
      <c r="C339" s="171"/>
      <c r="D339" s="171"/>
      <c r="E339" s="171"/>
      <c r="F339" s="171"/>
      <c r="G339" s="171"/>
      <c r="H339" s="171"/>
      <c r="I339" s="171"/>
      <c r="J339" s="171"/>
      <c r="K339" s="172"/>
      <c r="M339" s="45"/>
      <c r="N339" s="45"/>
      <c r="O339" s="45"/>
      <c r="P339" s="45"/>
      <c r="Q339" s="45"/>
    </row>
    <row r="340" spans="2:17" s="1" customFormat="1" ht="12" x14ac:dyDescent="0.2">
      <c r="B340" s="34">
        <v>6171</v>
      </c>
      <c r="C340" s="34">
        <v>5011</v>
      </c>
      <c r="D340" s="70">
        <v>6975000</v>
      </c>
      <c r="E340" s="166" t="s">
        <v>48</v>
      </c>
      <c r="F340" s="167"/>
      <c r="G340" s="167"/>
      <c r="H340" s="167"/>
      <c r="I340" s="167"/>
      <c r="J340" s="167"/>
      <c r="K340" s="168"/>
      <c r="M340" s="45"/>
      <c r="N340" s="45"/>
      <c r="O340" s="45"/>
      <c r="P340" s="45"/>
      <c r="Q340" s="45"/>
    </row>
    <row r="341" spans="2:17" s="1" customFormat="1" ht="12" x14ac:dyDescent="0.2">
      <c r="B341" s="34"/>
      <c r="C341" s="34">
        <v>5019</v>
      </c>
      <c r="D341" s="70">
        <v>300000</v>
      </c>
      <c r="E341" s="169" t="s">
        <v>49</v>
      </c>
      <c r="F341" s="167"/>
      <c r="G341" s="167"/>
      <c r="H341" s="167"/>
      <c r="I341" s="167"/>
      <c r="J341" s="167"/>
      <c r="K341" s="168"/>
      <c r="M341" s="45"/>
      <c r="N341" s="45"/>
      <c r="O341" s="45"/>
      <c r="P341" s="45"/>
      <c r="Q341" s="45"/>
    </row>
    <row r="342" spans="2:17" s="1" customFormat="1" ht="12" x14ac:dyDescent="0.2">
      <c r="B342" s="34"/>
      <c r="C342" s="34">
        <v>5021</v>
      </c>
      <c r="D342" s="70">
        <v>400000</v>
      </c>
      <c r="E342" s="169" t="s">
        <v>50</v>
      </c>
      <c r="F342" s="167"/>
      <c r="G342" s="167"/>
      <c r="H342" s="167"/>
      <c r="I342" s="167"/>
      <c r="J342" s="167"/>
      <c r="K342" s="168"/>
    </row>
    <row r="343" spans="2:17" s="1" customFormat="1" ht="12" x14ac:dyDescent="0.2">
      <c r="B343" s="34"/>
      <c r="C343" s="34">
        <v>5031</v>
      </c>
      <c r="D343" s="70">
        <v>1850000</v>
      </c>
      <c r="E343" s="169" t="s">
        <v>46</v>
      </c>
      <c r="F343" s="167"/>
      <c r="G343" s="167"/>
      <c r="H343" s="167"/>
      <c r="I343" s="167"/>
      <c r="J343" s="167"/>
      <c r="K343" s="168"/>
    </row>
    <row r="344" spans="2:17" s="1" customFormat="1" ht="12" x14ac:dyDescent="0.2">
      <c r="B344" s="34"/>
      <c r="C344" s="34">
        <v>5032</v>
      </c>
      <c r="D344" s="70">
        <v>670000</v>
      </c>
      <c r="E344" s="169" t="s">
        <v>64</v>
      </c>
      <c r="F344" s="167"/>
      <c r="G344" s="167"/>
      <c r="H344" s="167"/>
      <c r="I344" s="167"/>
      <c r="J344" s="167"/>
      <c r="K344" s="168"/>
    </row>
    <row r="345" spans="2:17" s="1" customFormat="1" ht="12" x14ac:dyDescent="0.2">
      <c r="B345" s="34"/>
      <c r="C345" s="34">
        <v>5038</v>
      </c>
      <c r="D345" s="70">
        <v>55000</v>
      </c>
      <c r="E345" s="169" t="s">
        <v>66</v>
      </c>
      <c r="F345" s="167"/>
      <c r="G345" s="167"/>
      <c r="H345" s="167"/>
      <c r="I345" s="167"/>
      <c r="J345" s="167"/>
      <c r="K345" s="168"/>
    </row>
    <row r="346" spans="2:17" s="1" customFormat="1" ht="12" x14ac:dyDescent="0.2">
      <c r="B346" s="34"/>
      <c r="C346" s="34">
        <v>5134</v>
      </c>
      <c r="D346" s="70">
        <v>2000</v>
      </c>
      <c r="E346" s="169" t="s">
        <v>51</v>
      </c>
      <c r="F346" s="167"/>
      <c r="G346" s="167"/>
      <c r="H346" s="167"/>
      <c r="I346" s="167"/>
      <c r="J346" s="167"/>
      <c r="K346" s="168"/>
    </row>
    <row r="347" spans="2:17" s="1" customFormat="1" ht="12" x14ac:dyDescent="0.2">
      <c r="B347" s="34"/>
      <c r="C347" s="34">
        <v>5136</v>
      </c>
      <c r="D347" s="70">
        <v>15000</v>
      </c>
      <c r="E347" s="169" t="s">
        <v>52</v>
      </c>
      <c r="F347" s="167"/>
      <c r="G347" s="167"/>
      <c r="H347" s="167"/>
      <c r="I347" s="167"/>
      <c r="J347" s="167"/>
      <c r="K347" s="168"/>
    </row>
    <row r="348" spans="2:17" s="1" customFormat="1" ht="12" x14ac:dyDescent="0.2">
      <c r="B348" s="34"/>
      <c r="C348" s="34">
        <v>5137</v>
      </c>
      <c r="D348" s="70">
        <v>80000</v>
      </c>
      <c r="E348" s="29" t="s">
        <v>132</v>
      </c>
      <c r="F348" s="167" t="s">
        <v>73</v>
      </c>
      <c r="G348" s="167"/>
      <c r="H348" s="218"/>
      <c r="I348" s="218"/>
      <c r="J348" s="218"/>
      <c r="K348" s="219"/>
    </row>
    <row r="349" spans="2:17" s="1" customFormat="1" ht="12" x14ac:dyDescent="0.2">
      <c r="B349" s="34"/>
      <c r="C349" s="34"/>
      <c r="D349" s="70">
        <v>175000</v>
      </c>
      <c r="E349" s="29"/>
      <c r="F349" s="167" t="s">
        <v>74</v>
      </c>
      <c r="G349" s="167"/>
      <c r="H349" s="218"/>
      <c r="I349" s="218"/>
      <c r="J349" s="218"/>
      <c r="K349" s="219"/>
    </row>
    <row r="350" spans="2:17" s="1" customFormat="1" ht="12" x14ac:dyDescent="0.2">
      <c r="B350" s="34"/>
      <c r="C350" s="34">
        <v>5139</v>
      </c>
      <c r="D350" s="70">
        <v>250000</v>
      </c>
      <c r="E350" s="169" t="s">
        <v>24</v>
      </c>
      <c r="F350" s="167"/>
      <c r="G350" s="167"/>
      <c r="H350" s="167"/>
      <c r="I350" s="167"/>
      <c r="J350" s="167"/>
      <c r="K350" s="168"/>
    </row>
    <row r="351" spans="2:17" s="1" customFormat="1" ht="12" x14ac:dyDescent="0.2">
      <c r="B351" s="34"/>
      <c r="C351" s="34">
        <v>5151</v>
      </c>
      <c r="D351" s="70">
        <v>80000</v>
      </c>
      <c r="E351" s="169" t="s">
        <v>25</v>
      </c>
      <c r="F351" s="167"/>
      <c r="G351" s="167"/>
      <c r="H351" s="167"/>
      <c r="I351" s="167"/>
      <c r="J351" s="167"/>
      <c r="K351" s="168"/>
    </row>
    <row r="352" spans="2:17" s="1" customFormat="1" ht="12" x14ac:dyDescent="0.2">
      <c r="B352" s="34"/>
      <c r="C352" s="34">
        <v>5153</v>
      </c>
      <c r="D352" s="70">
        <v>330000</v>
      </c>
      <c r="E352" s="169" t="s">
        <v>26</v>
      </c>
      <c r="F352" s="167"/>
      <c r="G352" s="167"/>
      <c r="H352" s="167"/>
      <c r="I352" s="167"/>
      <c r="J352" s="167"/>
      <c r="K352" s="168"/>
    </row>
    <row r="353" spans="2:18" s="1" customFormat="1" ht="12" x14ac:dyDescent="0.2">
      <c r="B353" s="34"/>
      <c r="C353" s="34">
        <v>5154</v>
      </c>
      <c r="D353" s="70">
        <v>285000</v>
      </c>
      <c r="E353" s="169" t="s">
        <v>27</v>
      </c>
      <c r="F353" s="167"/>
      <c r="G353" s="167"/>
      <c r="H353" s="167"/>
      <c r="I353" s="167"/>
      <c r="J353" s="167"/>
      <c r="K353" s="168"/>
      <c r="M353" s="3"/>
      <c r="N353" s="3"/>
      <c r="O353" s="3"/>
      <c r="P353" s="3"/>
      <c r="Q353" s="3"/>
    </row>
    <row r="354" spans="2:18" s="1" customFormat="1" ht="12" x14ac:dyDescent="0.2">
      <c r="B354" s="34"/>
      <c r="C354" s="34">
        <v>5161</v>
      </c>
      <c r="D354" s="70">
        <v>200000</v>
      </c>
      <c r="E354" s="169" t="s">
        <v>53</v>
      </c>
      <c r="F354" s="167"/>
      <c r="G354" s="167"/>
      <c r="H354" s="167"/>
      <c r="I354" s="167"/>
      <c r="J354" s="167"/>
      <c r="K354" s="168"/>
    </row>
    <row r="355" spans="2:18" s="1" customFormat="1" ht="12" x14ac:dyDescent="0.2">
      <c r="B355" s="34"/>
      <c r="C355" s="34">
        <v>5162</v>
      </c>
      <c r="D355" s="70">
        <v>150000</v>
      </c>
      <c r="E355" s="169" t="s">
        <v>54</v>
      </c>
      <c r="F355" s="167"/>
      <c r="G355" s="167"/>
      <c r="H355" s="167"/>
      <c r="I355" s="167"/>
      <c r="J355" s="167"/>
      <c r="K355" s="168"/>
      <c r="M355" s="4"/>
      <c r="N355" s="4"/>
      <c r="O355" s="4"/>
    </row>
    <row r="356" spans="2:18" s="1" customFormat="1" x14ac:dyDescent="0.2">
      <c r="B356" s="34"/>
      <c r="C356" s="34">
        <v>5166</v>
      </c>
      <c r="D356" s="70">
        <v>190000</v>
      </c>
      <c r="E356" s="169" t="s">
        <v>28</v>
      </c>
      <c r="F356" s="167"/>
      <c r="G356" s="167"/>
      <c r="H356" s="167"/>
      <c r="I356" s="167"/>
      <c r="J356" s="167"/>
      <c r="K356" s="168"/>
      <c r="M356" s="58"/>
      <c r="N356" s="50"/>
      <c r="O356" s="50"/>
      <c r="P356" s="2"/>
      <c r="Q356" s="2"/>
    </row>
    <row r="357" spans="2:18" s="1" customFormat="1" x14ac:dyDescent="0.2">
      <c r="B357" s="34"/>
      <c r="C357" s="34"/>
      <c r="D357" s="70">
        <v>37000</v>
      </c>
      <c r="E357" s="169" t="s">
        <v>55</v>
      </c>
      <c r="F357" s="167"/>
      <c r="G357" s="167"/>
      <c r="H357" s="167"/>
      <c r="I357" s="167"/>
      <c r="J357" s="167"/>
      <c r="K357" s="168"/>
      <c r="M357" s="58"/>
      <c r="N357" s="50"/>
      <c r="O357" s="50"/>
      <c r="P357" s="2"/>
      <c r="Q357" s="2"/>
    </row>
    <row r="358" spans="2:18" s="1" customFormat="1" x14ac:dyDescent="0.2">
      <c r="B358" s="34"/>
      <c r="C358" s="34">
        <v>5167</v>
      </c>
      <c r="D358" s="70">
        <v>120000</v>
      </c>
      <c r="E358" s="166" t="s">
        <v>123</v>
      </c>
      <c r="F358" s="167"/>
      <c r="G358" s="167"/>
      <c r="H358" s="167"/>
      <c r="I358" s="167"/>
      <c r="J358" s="167"/>
      <c r="K358" s="168"/>
      <c r="M358" s="50"/>
      <c r="N358" s="50"/>
      <c r="O358" s="50"/>
      <c r="P358" s="2"/>
      <c r="Q358" s="2"/>
    </row>
    <row r="359" spans="2:18" s="1" customFormat="1" x14ac:dyDescent="0.2">
      <c r="B359" s="34"/>
      <c r="C359" s="34">
        <v>5168</v>
      </c>
      <c r="D359" s="70">
        <v>110000</v>
      </c>
      <c r="E359" s="19" t="s">
        <v>107</v>
      </c>
      <c r="F359" s="20"/>
      <c r="G359" s="20"/>
      <c r="H359" s="20"/>
      <c r="I359" s="20"/>
      <c r="J359" s="20"/>
      <c r="K359" s="21"/>
      <c r="M359" s="50"/>
      <c r="N359" s="50"/>
      <c r="O359" s="50"/>
      <c r="P359" s="2"/>
      <c r="Q359" s="2"/>
    </row>
    <row r="360" spans="2:18" s="1" customFormat="1" ht="12" x14ac:dyDescent="0.2">
      <c r="B360" s="34"/>
      <c r="C360" s="34"/>
      <c r="D360" s="70">
        <v>250000</v>
      </c>
      <c r="E360" s="169" t="s">
        <v>56</v>
      </c>
      <c r="F360" s="167"/>
      <c r="G360" s="167"/>
      <c r="H360" s="167"/>
      <c r="I360" s="167"/>
      <c r="J360" s="167"/>
      <c r="K360" s="168"/>
      <c r="M360" s="4"/>
      <c r="N360" s="4"/>
      <c r="O360" s="4"/>
    </row>
    <row r="361" spans="2:18" s="1" customFormat="1" ht="12" x14ac:dyDescent="0.2">
      <c r="B361" s="34"/>
      <c r="C361" s="34">
        <v>5169</v>
      </c>
      <c r="D361" s="70">
        <v>250000</v>
      </c>
      <c r="E361" s="169" t="s">
        <v>13</v>
      </c>
      <c r="F361" s="167"/>
      <c r="G361" s="167"/>
      <c r="H361" s="167"/>
      <c r="I361" s="167"/>
      <c r="J361" s="167"/>
      <c r="K361" s="168"/>
      <c r="M361" s="4"/>
      <c r="N361" s="57"/>
      <c r="O361" s="4"/>
    </row>
    <row r="362" spans="2:18" s="1" customFormat="1" ht="12" x14ac:dyDescent="0.2">
      <c r="B362" s="34"/>
      <c r="C362" s="34">
        <v>5171</v>
      </c>
      <c r="D362" s="70">
        <v>126000</v>
      </c>
      <c r="E362" s="169" t="s">
        <v>29</v>
      </c>
      <c r="F362" s="167"/>
      <c r="G362" s="167"/>
      <c r="H362" s="167"/>
      <c r="I362" s="167"/>
      <c r="J362" s="167"/>
      <c r="K362" s="168"/>
      <c r="M362" s="4"/>
      <c r="N362" s="4"/>
      <c r="O362" s="4"/>
    </row>
    <row r="363" spans="2:18" s="1" customFormat="1" ht="12" x14ac:dyDescent="0.2">
      <c r="B363" s="34"/>
      <c r="C363" s="34">
        <v>5172</v>
      </c>
      <c r="D363" s="70">
        <v>80000</v>
      </c>
      <c r="E363" s="19" t="s">
        <v>105</v>
      </c>
      <c r="F363" s="20"/>
      <c r="G363" s="20"/>
      <c r="H363" s="20"/>
      <c r="I363" s="20"/>
      <c r="J363" s="20"/>
      <c r="K363" s="21"/>
      <c r="M363" s="4"/>
      <c r="N363" s="4"/>
      <c r="O363" s="4"/>
    </row>
    <row r="364" spans="2:18" s="1" customFormat="1" ht="12" x14ac:dyDescent="0.2">
      <c r="B364" s="34"/>
      <c r="C364" s="34">
        <v>5173</v>
      </c>
      <c r="D364" s="70">
        <v>35000</v>
      </c>
      <c r="E364" s="169" t="s">
        <v>57</v>
      </c>
      <c r="F364" s="167"/>
      <c r="G364" s="167"/>
      <c r="H364" s="167"/>
      <c r="I364" s="167"/>
      <c r="J364" s="167"/>
      <c r="K364" s="168"/>
      <c r="M364" s="4"/>
      <c r="N364" s="4"/>
    </row>
    <row r="365" spans="2:18" s="1" customFormat="1" ht="12" x14ac:dyDescent="0.2">
      <c r="B365" s="34"/>
      <c r="C365" s="34">
        <v>5175</v>
      </c>
      <c r="D365" s="70">
        <v>26000</v>
      </c>
      <c r="E365" s="169" t="s">
        <v>22</v>
      </c>
      <c r="F365" s="167"/>
      <c r="G365" s="167"/>
      <c r="H365" s="167"/>
      <c r="I365" s="167"/>
      <c r="J365" s="167"/>
      <c r="K365" s="168"/>
      <c r="M365" s="4"/>
      <c r="N365" s="4"/>
    </row>
    <row r="366" spans="2:18" s="1" customFormat="1" ht="12" x14ac:dyDescent="0.2">
      <c r="B366" s="34"/>
      <c r="C366" s="34">
        <v>5179</v>
      </c>
      <c r="D366" s="70">
        <v>50000</v>
      </c>
      <c r="E366" s="19" t="s">
        <v>77</v>
      </c>
      <c r="F366" s="20"/>
      <c r="G366" s="20"/>
      <c r="H366" s="20"/>
      <c r="I366" s="20"/>
      <c r="J366" s="20"/>
      <c r="K366" s="21"/>
      <c r="M366" s="62"/>
      <c r="N366" s="4"/>
      <c r="O366" s="4"/>
      <c r="P366" s="4"/>
      <c r="Q366" s="4"/>
      <c r="R366" s="4"/>
    </row>
    <row r="367" spans="2:18" s="1" customFormat="1" ht="12" x14ac:dyDescent="0.2">
      <c r="B367" s="34"/>
      <c r="C367" s="34">
        <v>5361</v>
      </c>
      <c r="D367" s="70">
        <v>6000</v>
      </c>
      <c r="E367" s="169" t="s">
        <v>58</v>
      </c>
      <c r="F367" s="167"/>
      <c r="G367" s="167"/>
      <c r="H367" s="167"/>
      <c r="I367" s="167"/>
      <c r="J367" s="167"/>
      <c r="K367" s="168"/>
      <c r="N367" s="4"/>
      <c r="O367" s="4"/>
      <c r="P367" s="4"/>
      <c r="Q367" s="4"/>
      <c r="R367" s="4"/>
    </row>
    <row r="368" spans="2:18" s="1" customFormat="1" x14ac:dyDescent="0.2">
      <c r="B368" s="34"/>
      <c r="C368" s="34">
        <v>5424</v>
      </c>
      <c r="D368" s="70">
        <v>85000</v>
      </c>
      <c r="E368" s="166" t="s">
        <v>119</v>
      </c>
      <c r="F368" s="167"/>
      <c r="G368" s="167"/>
      <c r="H368" s="167"/>
      <c r="I368" s="167"/>
      <c r="J368" s="167"/>
      <c r="K368" s="168"/>
      <c r="M368"/>
      <c r="N368" s="49"/>
      <c r="O368" s="49"/>
      <c r="P368" s="49"/>
      <c r="Q368" s="49"/>
      <c r="R368" s="4"/>
    </row>
    <row r="369" spans="1:18" s="1" customFormat="1" x14ac:dyDescent="0.2">
      <c r="B369" s="34"/>
      <c r="C369" s="34">
        <v>5499</v>
      </c>
      <c r="D369" s="70">
        <v>619000</v>
      </c>
      <c r="E369" s="19" t="s">
        <v>87</v>
      </c>
      <c r="F369" s="20"/>
      <c r="G369" s="20"/>
      <c r="H369" s="20"/>
      <c r="I369" s="20"/>
      <c r="J369" s="20"/>
      <c r="K369" s="21"/>
      <c r="M369"/>
      <c r="N369" s="49"/>
      <c r="O369" s="49"/>
      <c r="P369" s="80"/>
      <c r="Q369" s="80"/>
      <c r="R369" s="4"/>
    </row>
    <row r="370" spans="1:18" s="1" customFormat="1" x14ac:dyDescent="0.2">
      <c r="B370" s="34"/>
      <c r="C370" s="35">
        <v>6121</v>
      </c>
      <c r="D370" s="72">
        <v>12500000</v>
      </c>
      <c r="E370" s="190" t="s">
        <v>149</v>
      </c>
      <c r="F370" s="191"/>
      <c r="G370" s="191"/>
      <c r="H370" s="191"/>
      <c r="I370" s="191"/>
      <c r="J370" s="191"/>
      <c r="K370" s="192"/>
      <c r="M370" s="58"/>
      <c r="N370" s="49"/>
      <c r="O370" s="49"/>
      <c r="P370" s="49"/>
      <c r="Q370" s="49"/>
      <c r="R370" s="4"/>
    </row>
    <row r="371" spans="1:18" s="1" customFormat="1" x14ac:dyDescent="0.2">
      <c r="B371" s="34"/>
      <c r="C371" s="35"/>
      <c r="D371" s="70"/>
      <c r="E371" s="104" t="s">
        <v>196</v>
      </c>
      <c r="F371" s="105"/>
      <c r="G371" s="105"/>
      <c r="H371" s="105"/>
      <c r="I371" s="105"/>
      <c r="J371" s="105"/>
      <c r="K371" s="106"/>
      <c r="M371" s="58"/>
      <c r="N371" s="49"/>
      <c r="O371" s="49"/>
      <c r="P371" s="49"/>
      <c r="Q371" s="49"/>
      <c r="R371" s="4"/>
    </row>
    <row r="372" spans="1:18" s="1" customFormat="1" x14ac:dyDescent="0.2">
      <c r="B372" s="34"/>
      <c r="C372" s="35"/>
      <c r="D372" s="72">
        <v>150000</v>
      </c>
      <c r="E372" s="190" t="s">
        <v>217</v>
      </c>
      <c r="F372" s="191"/>
      <c r="G372" s="191"/>
      <c r="H372" s="191"/>
      <c r="I372" s="191"/>
      <c r="J372" s="191"/>
      <c r="K372" s="192"/>
      <c r="M372" s="58"/>
      <c r="N372" s="49"/>
      <c r="O372" s="49"/>
      <c r="P372" s="49"/>
      <c r="Q372" s="49"/>
      <c r="R372" s="4"/>
    </row>
    <row r="373" spans="1:18" s="1" customFormat="1" x14ac:dyDescent="0.2">
      <c r="B373" s="35" t="s">
        <v>4</v>
      </c>
      <c r="C373" s="34"/>
      <c r="D373" s="16">
        <f>SUM(D340:D372)</f>
        <v>26451000</v>
      </c>
      <c r="E373" s="169"/>
      <c r="F373" s="167"/>
      <c r="G373" s="167"/>
      <c r="H373" s="167"/>
      <c r="I373" s="167"/>
      <c r="J373" s="167"/>
      <c r="K373" s="168"/>
      <c r="M373"/>
      <c r="N373" s="49"/>
      <c r="O373" s="49"/>
      <c r="P373" s="49"/>
      <c r="Q373" s="49"/>
      <c r="R373" s="4"/>
    </row>
    <row r="374" spans="1:18" s="3" customFormat="1" x14ac:dyDescent="0.2">
      <c r="B374" s="170" t="s">
        <v>59</v>
      </c>
      <c r="C374" s="171"/>
      <c r="D374" s="171"/>
      <c r="E374" s="171"/>
      <c r="F374" s="171"/>
      <c r="G374" s="171"/>
      <c r="H374" s="171"/>
      <c r="I374" s="171"/>
      <c r="J374" s="171"/>
      <c r="K374" s="172"/>
      <c r="M374"/>
      <c r="N374" s="49"/>
      <c r="O374" s="49"/>
      <c r="P374" s="49"/>
      <c r="Q374" s="49"/>
      <c r="R374" s="74"/>
    </row>
    <row r="375" spans="1:18" s="1" customFormat="1" x14ac:dyDescent="0.2">
      <c r="B375" s="34">
        <v>6310</v>
      </c>
      <c r="C375" s="34">
        <v>5163</v>
      </c>
      <c r="D375" s="70">
        <v>75000</v>
      </c>
      <c r="E375" s="169" t="s">
        <v>60</v>
      </c>
      <c r="F375" s="167"/>
      <c r="G375" s="167"/>
      <c r="H375" s="167"/>
      <c r="I375" s="167"/>
      <c r="J375" s="167"/>
      <c r="K375" s="168"/>
      <c r="M375"/>
      <c r="N375" s="49"/>
      <c r="O375" s="49"/>
      <c r="P375" s="49"/>
      <c r="Q375" s="49"/>
      <c r="R375" s="4"/>
    </row>
    <row r="376" spans="1:18" s="1" customFormat="1" x14ac:dyDescent="0.2">
      <c r="B376" s="35" t="s">
        <v>4</v>
      </c>
      <c r="C376" s="34"/>
      <c r="D376" s="16">
        <f>SUM(D375)</f>
        <v>75000</v>
      </c>
      <c r="E376" s="169"/>
      <c r="F376" s="167"/>
      <c r="G376" s="167"/>
      <c r="H376" s="167"/>
      <c r="I376" s="167"/>
      <c r="J376" s="167"/>
      <c r="K376" s="168"/>
      <c r="L376" s="4"/>
      <c r="M376"/>
      <c r="N376" s="49"/>
      <c r="O376" s="49"/>
      <c r="P376" s="49"/>
      <c r="Q376" s="49"/>
      <c r="R376" s="4"/>
    </row>
    <row r="377" spans="1:18" s="1" customFormat="1" x14ac:dyDescent="0.2">
      <c r="B377" s="170" t="s">
        <v>258</v>
      </c>
      <c r="C377" s="171"/>
      <c r="D377" s="171"/>
      <c r="E377" s="171"/>
      <c r="F377" s="171"/>
      <c r="G377" s="171"/>
      <c r="H377" s="171"/>
      <c r="I377" s="171"/>
      <c r="J377" s="171"/>
      <c r="K377" s="172"/>
      <c r="L377" s="4"/>
      <c r="M377"/>
      <c r="N377" s="49"/>
      <c r="O377" s="49"/>
      <c r="P377" s="49"/>
      <c r="Q377" s="49"/>
      <c r="R377" s="4"/>
    </row>
    <row r="378" spans="1:18" s="1" customFormat="1" x14ac:dyDescent="0.2">
      <c r="B378" s="39">
        <v>6330</v>
      </c>
      <c r="C378" s="39">
        <v>5347</v>
      </c>
      <c r="D378" s="70">
        <v>280000</v>
      </c>
      <c r="E378" s="166" t="s">
        <v>259</v>
      </c>
      <c r="F378" s="182"/>
      <c r="G378" s="182"/>
      <c r="H378" s="182"/>
      <c r="I378" s="182"/>
      <c r="J378" s="182"/>
      <c r="K378" s="183"/>
      <c r="L378" s="4"/>
      <c r="M378"/>
      <c r="N378" s="49"/>
      <c r="O378" s="49"/>
      <c r="P378" s="49"/>
      <c r="Q378" s="49"/>
      <c r="R378" s="4"/>
    </row>
    <row r="379" spans="1:18" s="1" customFormat="1" x14ac:dyDescent="0.2">
      <c r="B379" s="39"/>
      <c r="C379" s="39"/>
      <c r="D379" s="70"/>
      <c r="E379" s="176" t="s">
        <v>262</v>
      </c>
      <c r="F379" s="177"/>
      <c r="G379" s="177"/>
      <c r="H379" s="177"/>
      <c r="I379" s="177"/>
      <c r="J379" s="177"/>
      <c r="K379" s="178"/>
      <c r="L379" s="4"/>
      <c r="M379"/>
      <c r="N379" s="49"/>
      <c r="O379" s="49"/>
      <c r="P379" s="49"/>
      <c r="Q379" s="49"/>
      <c r="R379" s="4"/>
    </row>
    <row r="380" spans="1:18" s="1" customFormat="1" x14ac:dyDescent="0.2">
      <c r="B380" s="35" t="s">
        <v>4</v>
      </c>
      <c r="C380" s="39"/>
      <c r="D380" s="16">
        <f>SUM(D378:D379)</f>
        <v>280000</v>
      </c>
      <c r="E380" s="166"/>
      <c r="F380" s="182"/>
      <c r="G380" s="182"/>
      <c r="H380" s="182"/>
      <c r="I380" s="182"/>
      <c r="J380" s="182"/>
      <c r="K380" s="183"/>
      <c r="L380" s="4"/>
      <c r="M380"/>
      <c r="N380" s="49"/>
      <c r="O380" s="49"/>
      <c r="P380" s="49"/>
      <c r="Q380" s="49"/>
      <c r="R380" s="4"/>
    </row>
    <row r="381" spans="1:18" s="1" customFormat="1" x14ac:dyDescent="0.2">
      <c r="B381" s="170" t="s">
        <v>260</v>
      </c>
      <c r="C381" s="171"/>
      <c r="D381" s="171"/>
      <c r="E381" s="171"/>
      <c r="F381" s="171"/>
      <c r="G381" s="171"/>
      <c r="H381" s="171"/>
      <c r="I381" s="171"/>
      <c r="J381" s="171"/>
      <c r="K381" s="172"/>
      <c r="L381" s="4"/>
      <c r="M381"/>
      <c r="N381" s="49"/>
      <c r="O381" s="49"/>
      <c r="P381" s="49"/>
      <c r="Q381" s="49"/>
      <c r="R381" s="4"/>
    </row>
    <row r="382" spans="1:18" s="1" customFormat="1" x14ac:dyDescent="0.2">
      <c r="B382" s="39">
        <v>6399</v>
      </c>
      <c r="C382" s="39">
        <v>5365</v>
      </c>
      <c r="D382" s="77">
        <v>1013064</v>
      </c>
      <c r="E382" s="166" t="s">
        <v>261</v>
      </c>
      <c r="F382" s="182"/>
      <c r="G382" s="182"/>
      <c r="H382" s="182"/>
      <c r="I382" s="182"/>
      <c r="J382" s="182"/>
      <c r="K382" s="183"/>
      <c r="L382" s="4"/>
      <c r="M382"/>
      <c r="N382" s="49"/>
      <c r="O382" s="49"/>
      <c r="P382" s="49"/>
      <c r="Q382" s="49"/>
      <c r="R382" s="4"/>
    </row>
    <row r="383" spans="1:18" s="1" customFormat="1" x14ac:dyDescent="0.2">
      <c r="B383" s="144"/>
      <c r="C383" s="140"/>
      <c r="D383" s="16">
        <f>SUM(D382:D382)</f>
        <v>1013064</v>
      </c>
      <c r="E383" s="136"/>
      <c r="F383" s="136"/>
      <c r="G383" s="136"/>
      <c r="H383" s="136"/>
      <c r="I383" s="136"/>
      <c r="J383" s="136"/>
      <c r="K383" s="137"/>
      <c r="L383" s="4"/>
      <c r="M383"/>
      <c r="N383" s="49"/>
      <c r="O383" s="49"/>
      <c r="P383" s="49"/>
      <c r="Q383" s="49"/>
      <c r="R383" s="4"/>
    </row>
    <row r="384" spans="1:18" s="2" customFormat="1" ht="13.5" customHeight="1" x14ac:dyDescent="0.2">
      <c r="A384" s="52"/>
      <c r="B384" s="214" t="s">
        <v>62</v>
      </c>
      <c r="C384" s="215"/>
      <c r="D384" s="78">
        <f>D71+D86+D97+D100+D103+D116+D130+D133+D136+D139+D148+D151+D153+D157+D160+D170+D184+D187+D192+D199+D210+D217+D220+D240+D243+D246+D272+D285+D288+D291+D296+D317+D326+D338+D373+D376+D380+D383</f>
        <v>114069064</v>
      </c>
      <c r="E384" s="216"/>
      <c r="F384" s="216"/>
      <c r="G384" s="216"/>
      <c r="H384" s="216"/>
      <c r="I384" s="216"/>
      <c r="J384" s="216"/>
      <c r="K384" s="217"/>
      <c r="L384" s="50"/>
      <c r="M384" s="79"/>
      <c r="N384" s="81"/>
      <c r="O384"/>
      <c r="P384"/>
      <c r="Q384"/>
    </row>
    <row r="385" spans="2:17" s="1" customFormat="1" x14ac:dyDescent="0.2">
      <c r="B385" s="37" t="s">
        <v>61</v>
      </c>
      <c r="C385" s="30"/>
      <c r="D385" s="30"/>
      <c r="E385" s="30"/>
      <c r="F385" s="30"/>
      <c r="G385" s="30"/>
      <c r="H385" s="30"/>
      <c r="I385" s="30"/>
      <c r="J385" s="30"/>
      <c r="K385" s="30"/>
      <c r="L385" s="45"/>
      <c r="M385" s="68"/>
      <c r="N385" s="68"/>
      <c r="O385"/>
      <c r="P385"/>
      <c r="Q385"/>
    </row>
    <row r="386" spans="2:17" s="1" customFormat="1" x14ac:dyDescent="0.2">
      <c r="B386" s="63" t="s">
        <v>150</v>
      </c>
      <c r="C386" s="30"/>
      <c r="D386" s="30"/>
      <c r="E386" s="30"/>
      <c r="F386" s="30"/>
      <c r="G386" s="30"/>
      <c r="H386" s="30"/>
      <c r="I386" s="30"/>
      <c r="J386" s="30"/>
      <c r="K386" s="30"/>
      <c r="L386" s="67"/>
      <c r="M386" s="68"/>
      <c r="N386" s="68"/>
      <c r="O386"/>
      <c r="P386"/>
      <c r="Q386"/>
    </row>
    <row r="387" spans="2:17" s="1" customFormat="1" x14ac:dyDescent="0.2">
      <c r="B387" s="213" t="s">
        <v>161</v>
      </c>
      <c r="C387" s="212"/>
      <c r="D387" s="212"/>
      <c r="E387" s="212"/>
      <c r="F387" s="212"/>
      <c r="G387" s="212"/>
      <c r="H387" s="212"/>
      <c r="I387" s="212"/>
      <c r="J387" s="212"/>
      <c r="K387" s="212"/>
      <c r="L387" s="67"/>
      <c r="M387" s="45"/>
      <c r="N387" s="69"/>
      <c r="O387"/>
      <c r="P387"/>
      <c r="Q387"/>
    </row>
    <row r="388" spans="2:17" s="1" customFormat="1" x14ac:dyDescent="0.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45"/>
      <c r="M388" s="68"/>
      <c r="N388" s="68"/>
      <c r="O388"/>
      <c r="P388"/>
      <c r="Q388"/>
    </row>
    <row r="389" spans="2:17" s="1" customFormat="1" ht="12.75" customHeight="1" x14ac:dyDescent="0.2">
      <c r="B389" s="212"/>
      <c r="C389" s="212"/>
      <c r="D389" s="212"/>
      <c r="E389" s="212"/>
      <c r="F389" s="212"/>
      <c r="G389" s="212"/>
      <c r="H389" s="212"/>
      <c r="I389" s="212"/>
      <c r="J389" s="212"/>
      <c r="K389" s="212"/>
      <c r="L389" s="45"/>
      <c r="M389" s="68"/>
      <c r="N389" s="68"/>
      <c r="O389"/>
      <c r="P389"/>
      <c r="Q389"/>
    </row>
    <row r="390" spans="2:17" s="1" customFormat="1" ht="12.75" customHeight="1" x14ac:dyDescent="0.2">
      <c r="B390" s="30"/>
      <c r="C390" s="30"/>
      <c r="D390" s="30"/>
      <c r="E390" s="30"/>
      <c r="F390" s="30"/>
      <c r="G390" s="30"/>
      <c r="H390" s="31"/>
      <c r="I390" s="31"/>
      <c r="J390" s="30"/>
      <c r="K390" s="30"/>
      <c r="L390" s="45"/>
      <c r="M390" s="68"/>
      <c r="N390" s="68"/>
      <c r="O390"/>
      <c r="P390"/>
      <c r="Q390"/>
    </row>
    <row r="391" spans="2:17" s="1" customFormat="1" ht="12" customHeight="1" x14ac:dyDescent="0.2">
      <c r="B391" s="30"/>
      <c r="C391" s="30"/>
      <c r="D391" s="30"/>
      <c r="E391" s="30"/>
      <c r="F391" s="30"/>
      <c r="G391" s="30"/>
      <c r="H391" s="31"/>
      <c r="I391" s="31"/>
      <c r="J391" s="31"/>
      <c r="K391" s="30"/>
      <c r="M391"/>
      <c r="N391"/>
      <c r="O391"/>
      <c r="P391"/>
      <c r="Q391"/>
    </row>
    <row r="392" spans="2:17" s="1" customFormat="1" x14ac:dyDescent="0.2">
      <c r="B392" s="30"/>
      <c r="C392" s="30"/>
      <c r="D392" s="30"/>
      <c r="F392" s="30"/>
      <c r="G392" s="30"/>
      <c r="H392" s="30"/>
      <c r="I392" s="30"/>
      <c r="J392" s="30"/>
      <c r="K392" s="30"/>
      <c r="M392"/>
      <c r="N392"/>
      <c r="O392"/>
      <c r="P392"/>
      <c r="Q392"/>
    </row>
    <row r="393" spans="2:17" s="1" customFormat="1" x14ac:dyDescent="0.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M393"/>
      <c r="N393"/>
      <c r="O393"/>
      <c r="P393"/>
      <c r="Q393"/>
    </row>
    <row r="394" spans="2:17" x14ac:dyDescent="0.2">
      <c r="H394" s="31" t="s">
        <v>112</v>
      </c>
    </row>
    <row r="395" spans="2:17" x14ac:dyDescent="0.2">
      <c r="D395" s="9"/>
      <c r="H395" s="31" t="s">
        <v>70</v>
      </c>
    </row>
    <row r="396" spans="2:17" x14ac:dyDescent="0.2">
      <c r="D396" s="10"/>
    </row>
  </sheetData>
  <mergeCells count="340">
    <mergeCell ref="B377:K377"/>
    <mergeCell ref="E378:K378"/>
    <mergeCell ref="E379:K379"/>
    <mergeCell ref="E380:K380"/>
    <mergeCell ref="E52:K52"/>
    <mergeCell ref="E48:K48"/>
    <mergeCell ref="E181:K181"/>
    <mergeCell ref="E54:K54"/>
    <mergeCell ref="E182:K182"/>
    <mergeCell ref="E203:K203"/>
    <mergeCell ref="B211:K211"/>
    <mergeCell ref="E206:K206"/>
    <mergeCell ref="E231:K231"/>
    <mergeCell ref="E228:K228"/>
    <mergeCell ref="E224:K224"/>
    <mergeCell ref="E215:K215"/>
    <mergeCell ref="E189:K189"/>
    <mergeCell ref="B193:K193"/>
    <mergeCell ref="E204:K204"/>
    <mergeCell ref="B381:K381"/>
    <mergeCell ref="E177:K177"/>
    <mergeCell ref="E167:K167"/>
    <mergeCell ref="E192:K192"/>
    <mergeCell ref="E97:K97"/>
    <mergeCell ref="E106:K106"/>
    <mergeCell ref="E122:K122"/>
    <mergeCell ref="E109:K109"/>
    <mergeCell ref="E130:K130"/>
    <mergeCell ref="B161:K161"/>
    <mergeCell ref="E165:K165"/>
    <mergeCell ref="E186:K186"/>
    <mergeCell ref="E191:K191"/>
    <mergeCell ref="E168:K168"/>
    <mergeCell ref="E157:K157"/>
    <mergeCell ref="E151:K151"/>
    <mergeCell ref="E179:K179"/>
    <mergeCell ref="B171:K171"/>
    <mergeCell ref="E187:K187"/>
    <mergeCell ref="E178:K178"/>
    <mergeCell ref="E198:K198"/>
    <mergeCell ref="E216:K216"/>
    <mergeCell ref="E176:K176"/>
    <mergeCell ref="E194:K194"/>
    <mergeCell ref="E382:K382"/>
    <mergeCell ref="E197:K197"/>
    <mergeCell ref="E196:K196"/>
    <mergeCell ref="E195:K195"/>
    <mergeCell ref="E225:K225"/>
    <mergeCell ref="E255:K255"/>
    <mergeCell ref="E246:K246"/>
    <mergeCell ref="E317:G317"/>
    <mergeCell ref="E312:G312"/>
    <mergeCell ref="E316:G316"/>
    <mergeCell ref="E252:K252"/>
    <mergeCell ref="B286:K286"/>
    <mergeCell ref="E253:K253"/>
    <mergeCell ref="E256:K256"/>
    <mergeCell ref="E257:K257"/>
    <mergeCell ref="E306:G306"/>
    <mergeCell ref="E309:G309"/>
    <mergeCell ref="B200:K200"/>
    <mergeCell ref="E267:K267"/>
    <mergeCell ref="E268:K268"/>
    <mergeCell ref="E201:K201"/>
    <mergeCell ref="E199:K199"/>
    <mergeCell ref="E223:K223"/>
    <mergeCell ref="E226:K226"/>
    <mergeCell ref="E11:K11"/>
    <mergeCell ref="E16:K16"/>
    <mergeCell ref="E38:K38"/>
    <mergeCell ref="E77:K77"/>
    <mergeCell ref="E81:K81"/>
    <mergeCell ref="E84:K84"/>
    <mergeCell ref="E85:K85"/>
    <mergeCell ref="E154:K154"/>
    <mergeCell ref="E88:K88"/>
    <mergeCell ref="E100:K100"/>
    <mergeCell ref="E99:K99"/>
    <mergeCell ref="E43:K43"/>
    <mergeCell ref="E44:K44"/>
    <mergeCell ref="E118:K118"/>
    <mergeCell ref="B137:K137"/>
    <mergeCell ref="E95:K95"/>
    <mergeCell ref="E107:K107"/>
    <mergeCell ref="E147:K147"/>
    <mergeCell ref="E51:K51"/>
    <mergeCell ref="E113:K113"/>
    <mergeCell ref="E108:K108"/>
    <mergeCell ref="E105:K105"/>
    <mergeCell ref="B98:K98"/>
    <mergeCell ref="E58:K58"/>
    <mergeCell ref="C7:K7"/>
    <mergeCell ref="E175:K175"/>
    <mergeCell ref="E148:K148"/>
    <mergeCell ref="E128:K128"/>
    <mergeCell ref="E129:K129"/>
    <mergeCell ref="E135:K135"/>
    <mergeCell ref="E111:K111"/>
    <mergeCell ref="E119:K119"/>
    <mergeCell ref="E115:K115"/>
    <mergeCell ref="E121:K121"/>
    <mergeCell ref="B158:K158"/>
    <mergeCell ref="B117:K117"/>
    <mergeCell ref="E126:K126"/>
    <mergeCell ref="E91:K91"/>
    <mergeCell ref="E124:K124"/>
    <mergeCell ref="E65:K65"/>
    <mergeCell ref="E156:K156"/>
    <mergeCell ref="E169:K169"/>
    <mergeCell ref="E133:K133"/>
    <mergeCell ref="E29:K29"/>
    <mergeCell ref="E82:K82"/>
    <mergeCell ref="E68:K68"/>
    <mergeCell ref="E39:K39"/>
    <mergeCell ref="E160:K160"/>
    <mergeCell ref="C5:K5"/>
    <mergeCell ref="C66:J66"/>
    <mergeCell ref="E34:K34"/>
    <mergeCell ref="E32:K32"/>
    <mergeCell ref="E23:K23"/>
    <mergeCell ref="E20:K20"/>
    <mergeCell ref="E21:K21"/>
    <mergeCell ref="E53:K53"/>
    <mergeCell ref="B65:C65"/>
    <mergeCell ref="E47:K47"/>
    <mergeCell ref="E28:K28"/>
    <mergeCell ref="B46:C46"/>
    <mergeCell ref="E25:K25"/>
    <mergeCell ref="E35:K35"/>
    <mergeCell ref="E13:K13"/>
    <mergeCell ref="E64:K64"/>
    <mergeCell ref="B64:C64"/>
    <mergeCell ref="E22:K22"/>
    <mergeCell ref="E45:K45"/>
    <mergeCell ref="E46:K46"/>
    <mergeCell ref="E60:K60"/>
    <mergeCell ref="E19:K19"/>
    <mergeCell ref="E50:K50"/>
    <mergeCell ref="C6:K6"/>
    <mergeCell ref="E220:K220"/>
    <mergeCell ref="E210:K210"/>
    <mergeCell ref="E212:K212"/>
    <mergeCell ref="E345:K345"/>
    <mergeCell ref="E260:K260"/>
    <mergeCell ref="E263:K263"/>
    <mergeCell ref="B247:K247"/>
    <mergeCell ref="E248:K248"/>
    <mergeCell ref="E300:G300"/>
    <mergeCell ref="E314:G314"/>
    <mergeCell ref="E334:K334"/>
    <mergeCell ref="E340:K340"/>
    <mergeCell ref="E321:K321"/>
    <mergeCell ref="B318:K318"/>
    <mergeCell ref="E328:K328"/>
    <mergeCell ref="E281:K281"/>
    <mergeCell ref="E282:K282"/>
    <mergeCell ref="E291:K291"/>
    <mergeCell ref="E259:K259"/>
    <mergeCell ref="B185:K185"/>
    <mergeCell ref="E290:K290"/>
    <mergeCell ref="B289:K289"/>
    <mergeCell ref="E287:K287"/>
    <mergeCell ref="E270:K270"/>
    <mergeCell ref="E310:G310"/>
    <mergeCell ref="E298:G298"/>
    <mergeCell ref="E288:K288"/>
    <mergeCell ref="E265:K265"/>
    <mergeCell ref="E307:G307"/>
    <mergeCell ref="E293:K293"/>
    <mergeCell ref="E245:K245"/>
    <mergeCell ref="E240:K240"/>
    <mergeCell ref="E235:K235"/>
    <mergeCell ref="E214:K214"/>
    <mergeCell ref="E269:K269"/>
    <mergeCell ref="B273:K273"/>
    <mergeCell ref="E274:K274"/>
    <mergeCell ref="E275:K275"/>
    <mergeCell ref="E276:K276"/>
    <mergeCell ref="E279:K279"/>
    <mergeCell ref="E280:K280"/>
    <mergeCell ref="E219:K219"/>
    <mergeCell ref="B221:K221"/>
    <mergeCell ref="E319:K319"/>
    <mergeCell ref="E320:K320"/>
    <mergeCell ref="E322:K322"/>
    <mergeCell ref="E323:K323"/>
    <mergeCell ref="E355:K355"/>
    <mergeCell ref="E324:K324"/>
    <mergeCell ref="F349:G349"/>
    <mergeCell ref="H349:K349"/>
    <mergeCell ref="E351:K351"/>
    <mergeCell ref="E342:K342"/>
    <mergeCell ref="E347:K347"/>
    <mergeCell ref="E343:K343"/>
    <mergeCell ref="E346:K346"/>
    <mergeCell ref="E350:K350"/>
    <mergeCell ref="F348:G348"/>
    <mergeCell ref="H348:K348"/>
    <mergeCell ref="E344:K344"/>
    <mergeCell ref="E341:K341"/>
    <mergeCell ref="E352:K352"/>
    <mergeCell ref="B339:K339"/>
    <mergeCell ref="E15:K15"/>
    <mergeCell ref="B389:K389"/>
    <mergeCell ref="B387:K387"/>
    <mergeCell ref="E376:K376"/>
    <mergeCell ref="B384:C384"/>
    <mergeCell ref="E384:K384"/>
    <mergeCell ref="B374:K374"/>
    <mergeCell ref="E375:K375"/>
    <mergeCell ref="E354:K354"/>
    <mergeCell ref="E367:K367"/>
    <mergeCell ref="E357:K357"/>
    <mergeCell ref="E362:K362"/>
    <mergeCell ref="E364:K364"/>
    <mergeCell ref="E360:K360"/>
    <mergeCell ref="E365:K365"/>
    <mergeCell ref="E373:K373"/>
    <mergeCell ref="E358:K358"/>
    <mergeCell ref="E86:K86"/>
    <mergeCell ref="E370:K370"/>
    <mergeCell ref="E207:K207"/>
    <mergeCell ref="E368:K368"/>
    <mergeCell ref="E138:K138"/>
    <mergeCell ref="E356:K356"/>
    <mergeCell ref="E353:K353"/>
    <mergeCell ref="O8:W8"/>
    <mergeCell ref="E75:K75"/>
    <mergeCell ref="E102:K102"/>
    <mergeCell ref="E90:K90"/>
    <mergeCell ref="E33:K33"/>
    <mergeCell ref="C8:K8"/>
    <mergeCell ref="B9:G9"/>
    <mergeCell ref="E10:K10"/>
    <mergeCell ref="E12:K12"/>
    <mergeCell ref="E14:K14"/>
    <mergeCell ref="E92:K92"/>
    <mergeCell ref="E93:K93"/>
    <mergeCell ref="E36:K36"/>
    <mergeCell ref="E83:K83"/>
    <mergeCell ref="E57:K57"/>
    <mergeCell ref="E24:K24"/>
    <mergeCell ref="E40:K40"/>
    <mergeCell ref="E89:K89"/>
    <mergeCell ref="E26:K26"/>
    <mergeCell ref="E56:K56"/>
    <mergeCell ref="E55:K55"/>
    <mergeCell ref="E49:K49"/>
    <mergeCell ref="E27:K27"/>
    <mergeCell ref="E37:K37"/>
    <mergeCell ref="E372:K372"/>
    <mergeCell ref="E336:K336"/>
    <mergeCell ref="E337:K337"/>
    <mergeCell ref="E335:K335"/>
    <mergeCell ref="E242:K242"/>
    <mergeCell ref="E243:K243"/>
    <mergeCell ref="E63:K63"/>
    <mergeCell ref="E164:K164"/>
    <mergeCell ref="E173:K173"/>
    <mergeCell ref="E174:K174"/>
    <mergeCell ref="E79:K79"/>
    <mergeCell ref="E70:K70"/>
    <mergeCell ref="E78:K78"/>
    <mergeCell ref="B72:K72"/>
    <mergeCell ref="E73:K73"/>
    <mergeCell ref="E76:K76"/>
    <mergeCell ref="E80:K80"/>
    <mergeCell ref="E295:K295"/>
    <mergeCell ref="E304:G304"/>
    <mergeCell ref="B292:K292"/>
    <mergeCell ref="E296:K296"/>
    <mergeCell ref="E305:G305"/>
    <mergeCell ref="B327:K327"/>
    <mergeCell ref="E283:K283"/>
    <mergeCell ref="E361:K361"/>
    <mergeCell ref="E329:K329"/>
    <mergeCell ref="E330:K330"/>
    <mergeCell ref="E331:K331"/>
    <mergeCell ref="E332:K332"/>
    <mergeCell ref="E333:K333"/>
    <mergeCell ref="B140:K140"/>
    <mergeCell ref="B218:K218"/>
    <mergeCell ref="E205:K205"/>
    <mergeCell ref="E237:K237"/>
    <mergeCell ref="E184:K184"/>
    <mergeCell ref="E272:K272"/>
    <mergeCell ref="E249:K249"/>
    <mergeCell ref="E159:K159"/>
    <mergeCell ref="E172:K172"/>
    <mergeCell ref="B241:K241"/>
    <mergeCell ref="E266:K266"/>
    <mergeCell ref="E264:K264"/>
    <mergeCell ref="E230:K230"/>
    <mergeCell ref="B244:K244"/>
    <mergeCell ref="E234:K234"/>
    <mergeCell ref="B155:K155"/>
    <mergeCell ref="E326:K326"/>
    <mergeCell ref="E271:K271"/>
    <mergeCell ref="E254:K254"/>
    <mergeCell ref="E222:K222"/>
    <mergeCell ref="B87:K87"/>
    <mergeCell ref="E74:K74"/>
    <mergeCell ref="E71:K71"/>
    <mergeCell ref="B69:K69"/>
    <mergeCell ref="E190:K190"/>
    <mergeCell ref="B188:K188"/>
    <mergeCell ref="E94:K94"/>
    <mergeCell ref="E232:K232"/>
    <mergeCell ref="E180:K180"/>
    <mergeCell ref="E202:K202"/>
    <mergeCell ref="E162:K162"/>
    <mergeCell ref="E251:K251"/>
    <mergeCell ref="E217:K217"/>
    <mergeCell ref="E233:K233"/>
    <mergeCell ref="E229:K229"/>
    <mergeCell ref="E227:K227"/>
    <mergeCell ref="E110:K110"/>
    <mergeCell ref="E112:K112"/>
    <mergeCell ref="E114:K114"/>
    <mergeCell ref="E123:K123"/>
    <mergeCell ref="E141:K141"/>
    <mergeCell ref="E170:K170"/>
    <mergeCell ref="E17:K17"/>
    <mergeCell ref="E18:K18"/>
    <mergeCell ref="E41:K41"/>
    <mergeCell ref="E120:K120"/>
    <mergeCell ref="E132:K132"/>
    <mergeCell ref="E139:K139"/>
    <mergeCell ref="E136:K136"/>
    <mergeCell ref="B131:K131"/>
    <mergeCell ref="B101:K101"/>
    <mergeCell ref="E116:K116"/>
    <mergeCell ref="E103:K103"/>
    <mergeCell ref="B67:G67"/>
    <mergeCell ref="E59:K59"/>
    <mergeCell ref="E61:K61"/>
    <mergeCell ref="E62:K62"/>
    <mergeCell ref="E31:K31"/>
    <mergeCell ref="E96:K96"/>
    <mergeCell ref="B104:K104"/>
  </mergeCells>
  <phoneticPr fontId="2" type="noConversion"/>
  <conditionalFormatting sqref="N384">
    <cfRule type="cellIs" dxfId="1" priority="1" operator="lessThan">
      <formula>0</formula>
    </cfRule>
    <cfRule type="cellIs" dxfId="0" priority="2" operator="greater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97" fitToHeight="0" orientation="portrait" r:id="rId1"/>
  <headerFooter alignWithMargins="0">
    <oddFooter>&amp;C&amp;P</oddFooter>
  </headerFooter>
  <drawing r:id="rId2"/>
  <legacyDrawing r:id="rId3"/>
  <oleObjects>
    <mc:AlternateContent xmlns:mc="http://schemas.openxmlformats.org/markup-compatibility/2006">
      <mc:Choice Requires="x14">
        <oleObject progId="Word.Picture.8" shapeId="1033" r:id="rId4">
          <objectPr defaultSize="0" autoPict="0" r:id="rId5">
            <anchor moveWithCells="1" sizeWithCells="1">
              <from>
                <xdr:col>0</xdr:col>
                <xdr:colOff>19050</xdr:colOff>
                <xdr:row>0</xdr:row>
                <xdr:rowOff>0</xdr:rowOff>
              </from>
              <to>
                <xdr:col>10</xdr:col>
                <xdr:colOff>1343025</xdr:colOff>
                <xdr:row>3</xdr:row>
                <xdr:rowOff>133350</xdr:rowOff>
              </to>
            </anchor>
          </objectPr>
        </oleObject>
      </mc:Choice>
      <mc:Fallback>
        <oleObject progId="Word.Picture.8" shapeId="103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54" sqref="B54"/>
    </sheetView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List1</vt:lpstr>
      <vt:lpstr>List2</vt:lpstr>
      <vt:lpstr>List3</vt:lpstr>
      <vt:lpstr>List1!Oblast_tisku</vt:lpstr>
    </vt:vector>
  </TitlesOfParts>
  <Company>ÚMČ Brno Tuřany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Svacinova</dc:creator>
  <cp:lastModifiedBy>Tomáš Hornoch</cp:lastModifiedBy>
  <cp:lastPrinted>2023-10-04T12:35:25Z</cp:lastPrinted>
  <dcterms:created xsi:type="dcterms:W3CDTF">2009-01-09T12:40:18Z</dcterms:created>
  <dcterms:modified xsi:type="dcterms:W3CDTF">2023-10-04T12:38:47Z</dcterms:modified>
</cp:coreProperties>
</file>