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RO!$A$1:$F$55</definedName>
  </definedNames>
  <calcPr calcId="152511"/>
</workbook>
</file>

<file path=xl/calcChain.xml><?xml version="1.0" encoding="utf-8"?>
<calcChain xmlns="http://schemas.openxmlformats.org/spreadsheetml/2006/main">
  <c r="E47" i="8" l="1"/>
  <c r="E11" i="8"/>
  <c r="F7" i="8"/>
  <c r="F36" i="8" l="1"/>
  <c r="F26" i="8" l="1"/>
  <c r="F39" i="8"/>
  <c r="F33" i="8"/>
  <c r="F29" i="8"/>
  <c r="F31" i="8"/>
  <c r="F38" i="8" l="1"/>
  <c r="F44" i="8" l="1"/>
  <c r="F37" i="8" l="1"/>
  <c r="E10" i="8" l="1"/>
  <c r="F27" i="8" l="1"/>
  <c r="F35" i="8"/>
  <c r="F8" i="8"/>
  <c r="F19" i="8" l="1"/>
  <c r="F20" i="8"/>
  <c r="F21" i="8"/>
  <c r="F22" i="8"/>
  <c r="F18" i="8"/>
  <c r="F17" i="8"/>
  <c r="F42" i="8" l="1"/>
  <c r="F41" i="8"/>
  <c r="F24" i="8" l="1"/>
  <c r="F6" i="8" l="1"/>
  <c r="E12" i="8" l="1"/>
  <c r="F11" i="8" l="1"/>
</calcChain>
</file>

<file path=xl/sharedStrings.xml><?xml version="1.0" encoding="utf-8"?>
<sst xmlns="http://schemas.openxmlformats.org/spreadsheetml/2006/main" count="76" uniqueCount="65">
  <si>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</si>
  <si>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</si>
  <si>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</si>
  <si>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</si>
  <si>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</si>
  <si>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</si>
  <si>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</si>
  <si>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</si>
  <si>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</si>
  <si>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</si>
  <si>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</si>
  <si>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</si>
  <si>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</si>
  <si>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</si>
  <si>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</si>
  <si>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</si>
  <si>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Základní škola</t>
  </si>
  <si>
    <t>3113/6121</t>
  </si>
  <si>
    <t>Budova Požární - tělocvična + učebna</t>
  </si>
  <si>
    <t xml:space="preserve"> v  Kč  / pro ZMČ/</t>
  </si>
  <si>
    <t>Daň z příjmu právnických osob za obce</t>
  </si>
  <si>
    <t>Ostatní finanční operace</t>
  </si>
  <si>
    <t>6399/5365</t>
  </si>
  <si>
    <t>Daň z příjmů</t>
  </si>
  <si>
    <t>Převody mezi městem a městskými částmi</t>
  </si>
  <si>
    <t>6330/5347</t>
  </si>
  <si>
    <t>Mateřské školy</t>
  </si>
  <si>
    <t>3111/5171</t>
  </si>
  <si>
    <t>Oprava a údržba pro všechny MŠ</t>
  </si>
  <si>
    <t>Silnice</t>
  </si>
  <si>
    <t>z toho: ÚZ 222</t>
  </si>
  <si>
    <t>Rozpočtové opatření č. 7/2023</t>
  </si>
  <si>
    <t>2212/5171</t>
  </si>
  <si>
    <t xml:space="preserve">Opravy účelových komunikací  </t>
  </si>
  <si>
    <t>z toho: ÚZ 73, ORG 222</t>
  </si>
  <si>
    <t>2212/6121</t>
  </si>
  <si>
    <t>Rekonstrukce účelové komunikace U Lípy Svobody a parkoviště u haly</t>
  </si>
  <si>
    <t>2212/5169</t>
  </si>
  <si>
    <t xml:space="preserve">Účelové komunikace - služby  </t>
  </si>
  <si>
    <t>6330/4137</t>
  </si>
  <si>
    <t>Příjmy z finančního vypořádání 2022 od města (ÚZ 222)</t>
  </si>
  <si>
    <t>Veřejná zeleň</t>
  </si>
  <si>
    <t>Výsadba a údržba nových záhonů</t>
  </si>
  <si>
    <t>3745/5169</t>
  </si>
  <si>
    <t>Brno, 19.6.2023</t>
  </si>
  <si>
    <t>3745/6121</t>
  </si>
  <si>
    <t>Skate park Tuřany - II. etapa</t>
  </si>
  <si>
    <t>Dětský sportovní areál Švédská</t>
  </si>
  <si>
    <t>Pracovní četa</t>
  </si>
  <si>
    <t>3639/5171</t>
  </si>
  <si>
    <t>z toho: ÚZ 100 - podíl na prodeji majetku města</t>
  </si>
  <si>
    <t>Zachování a obnova kulturních památek</t>
  </si>
  <si>
    <t>3322/5171</t>
  </si>
  <si>
    <t>Pořízení, zachování a obnova hodnot místního kulturního povědomí</t>
  </si>
  <si>
    <t>Oprava kaple v Brněnských Ivanovicích</t>
  </si>
  <si>
    <t>Opravy a udržování</t>
  </si>
  <si>
    <t>3113/5171</t>
  </si>
  <si>
    <t>3326/5171</t>
  </si>
  <si>
    <t>Restaurování a obnova dekorativní opony</t>
  </si>
  <si>
    <t>2169/2212</t>
  </si>
  <si>
    <t>Sankční platby přijaté od jiných subjektů</t>
  </si>
  <si>
    <t>Realizace Morušového sadu</t>
  </si>
  <si>
    <t xml:space="preserve">Rozdíl mezi příjmy a výdaji činí 25 824 000 Kč a je kryt položkou financování. </t>
  </si>
  <si>
    <t>Tímto RO č. 7/2023 se příjmy zvýšily o 2 969 064 Kč, tj. na 84 670 064 Kč a výdaje se zvýšily o 12 965 064 Kč, tj. na 110 494 064 Kč.</t>
  </si>
  <si>
    <t>Toto rozpočtové opatření bylo schváleno na 5/IX. zasedání ZMČ dne 29.6.2023.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</si>
</sst>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rgb="FFFF0000"/>
      <name val="Arial CE"/>
      <charset val="238"/>
    </font>
    <font>
      <u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12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2"/>
  <sheetViews>
    <sheetView tabSelected="1" topLeftCell="A28" zoomScaleNormal="100" zoomScaleSheetLayoutView="100" workbookViewId="0">
      <selection activeCell="C55" sqref="C55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82" t="s">
        <v>11</v>
      </c>
      <c r="B1" s="83"/>
      <c r="C1" s="83"/>
      <c r="D1" s="83"/>
      <c r="E1" s="83"/>
      <c r="F1" s="83"/>
      <c r="G1" s="2"/>
      <c r="H1" s="2"/>
      <c r="I1" s="2"/>
      <c r="J1" s="2"/>
      <c r="K1" s="2"/>
    </row>
    <row r="2" spans="1:15" ht="14.25" customHeight="1" x14ac:dyDescent="0.2">
      <c r="A2" s="82" t="s">
        <v>31</v>
      </c>
      <c r="B2" s="83"/>
      <c r="C2" s="83"/>
      <c r="D2" s="83"/>
      <c r="E2" s="83"/>
      <c r="F2" s="83"/>
      <c r="G2" s="2"/>
      <c r="H2" s="2"/>
      <c r="I2" s="2"/>
      <c r="J2" s="2"/>
      <c r="K2" s="2"/>
    </row>
    <row r="3" spans="1:15" ht="14.25" customHeight="1" thickBot="1" x14ac:dyDescent="0.25">
      <c r="A3" s="84" t="s">
        <v>19</v>
      </c>
      <c r="B3" s="84"/>
      <c r="C3" s="84"/>
      <c r="D3" s="84"/>
      <c r="E3" s="84"/>
      <c r="F3" s="84"/>
      <c r="G3" s="2"/>
      <c r="H3" s="2"/>
      <c r="I3" s="2"/>
      <c r="J3" s="2"/>
      <c r="K3" s="2"/>
    </row>
    <row r="4" spans="1:15" ht="18.75" customHeight="1" thickBot="1" x14ac:dyDescent="0.25">
      <c r="A4" s="85" t="s">
        <v>2</v>
      </c>
      <c r="B4" s="86"/>
      <c r="C4" s="86"/>
      <c r="D4" s="86"/>
      <c r="E4" s="86"/>
      <c r="F4" s="87"/>
      <c r="G4" s="4"/>
      <c r="H4" s="2"/>
      <c r="I4" s="2"/>
      <c r="J4" s="2"/>
      <c r="K4" s="2"/>
    </row>
    <row r="5" spans="1:15" ht="27" customHeight="1" x14ac:dyDescent="0.2">
      <c r="A5" s="54" t="s">
        <v>7</v>
      </c>
      <c r="B5" s="11" t="s">
        <v>9</v>
      </c>
      <c r="C5" s="55" t="s">
        <v>8</v>
      </c>
      <c r="D5" s="11" t="s">
        <v>4</v>
      </c>
      <c r="E5" s="11" t="s">
        <v>5</v>
      </c>
      <c r="F5" s="56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54">
        <v>1</v>
      </c>
      <c r="B6" s="42">
        <v>1122</v>
      </c>
      <c r="C6" s="43" t="s">
        <v>20</v>
      </c>
      <c r="D6" s="29">
        <v>0</v>
      </c>
      <c r="E6" s="29">
        <v>1013064</v>
      </c>
      <c r="F6" s="50">
        <f>D6+E6</f>
        <v>1013064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54">
        <v>2</v>
      </c>
      <c r="B7" s="42" t="s">
        <v>59</v>
      </c>
      <c r="C7" s="48" t="s">
        <v>60</v>
      </c>
      <c r="D7" s="29">
        <v>0</v>
      </c>
      <c r="E7" s="29">
        <v>92000</v>
      </c>
      <c r="F7" s="50">
        <f>D7+E7</f>
        <v>92000</v>
      </c>
      <c r="G7" s="3"/>
      <c r="H7" s="3"/>
      <c r="I7" s="2"/>
      <c r="J7" s="2"/>
      <c r="K7" s="2"/>
      <c r="L7" s="2"/>
    </row>
    <row r="8" spans="1:15" s="4" customFormat="1" ht="14.25" customHeight="1" x14ac:dyDescent="0.2">
      <c r="A8" s="54">
        <v>3</v>
      </c>
      <c r="B8" s="42" t="s">
        <v>39</v>
      </c>
      <c r="C8" s="48" t="s">
        <v>40</v>
      </c>
      <c r="D8" s="49">
        <v>0</v>
      </c>
      <c r="E8" s="49">
        <v>1864000</v>
      </c>
      <c r="F8" s="50">
        <f>D8+E8</f>
        <v>1864000</v>
      </c>
      <c r="G8" s="3"/>
      <c r="H8" s="3"/>
      <c r="I8" s="2"/>
      <c r="J8" s="2"/>
      <c r="K8" s="2"/>
      <c r="L8" s="2"/>
    </row>
    <row r="9" spans="1:15" s="4" customFormat="1" ht="14.25" customHeight="1" thickBot="1" x14ac:dyDescent="0.25">
      <c r="A9" s="7"/>
      <c r="B9" s="13"/>
      <c r="C9" s="14"/>
      <c r="D9" s="15"/>
      <c r="E9" s="15"/>
      <c r="F9" s="16"/>
      <c r="G9" s="3"/>
      <c r="H9" s="3"/>
      <c r="I9" s="3"/>
      <c r="J9" s="2"/>
      <c r="K9" s="2"/>
      <c r="L9" s="2"/>
    </row>
    <row r="10" spans="1:15" ht="14.25" customHeight="1" thickBot="1" x14ac:dyDescent="0.25">
      <c r="A10" s="80" t="s">
        <v>10</v>
      </c>
      <c r="B10" s="81"/>
      <c r="C10" s="81"/>
      <c r="D10" s="27"/>
      <c r="E10" s="64">
        <f>SUM(E6:E9)</f>
        <v>2969064</v>
      </c>
      <c r="F10" s="12"/>
      <c r="G10" s="3"/>
      <c r="H10" s="3"/>
      <c r="I10" s="3"/>
      <c r="J10" s="2"/>
      <c r="K10" s="2"/>
      <c r="L10" s="2"/>
    </row>
    <row r="11" spans="1:15" ht="14.25" customHeight="1" x14ac:dyDescent="0.2">
      <c r="A11" s="88" t="s">
        <v>15</v>
      </c>
      <c r="B11" s="89"/>
      <c r="C11" s="90"/>
      <c r="D11" s="33">
        <v>15828000</v>
      </c>
      <c r="E11" s="33">
        <f>280000+10997000-1864000+583000</f>
        <v>9996000</v>
      </c>
      <c r="F11" s="66">
        <f>D11+E11</f>
        <v>25824000</v>
      </c>
      <c r="G11" s="3"/>
      <c r="H11" s="3"/>
      <c r="I11" s="3"/>
      <c r="J11" s="2"/>
      <c r="K11" s="6"/>
      <c r="L11" s="2"/>
    </row>
    <row r="12" spans="1:15" ht="14.25" customHeight="1" thickBot="1" x14ac:dyDescent="0.25">
      <c r="A12" s="78" t="s">
        <v>12</v>
      </c>
      <c r="B12" s="79"/>
      <c r="C12" s="79"/>
      <c r="D12" s="28"/>
      <c r="E12" s="67">
        <f>SUM(E10+E11)</f>
        <v>12965064</v>
      </c>
      <c r="F12" s="17"/>
      <c r="G12" s="3"/>
      <c r="H12" s="3"/>
      <c r="I12" s="2"/>
      <c r="J12" s="2"/>
      <c r="K12" s="2"/>
      <c r="L12" s="2"/>
    </row>
    <row r="13" spans="1:15" ht="10.5" customHeight="1" thickBot="1" x14ac:dyDescent="0.25">
      <c r="A13" s="18"/>
      <c r="B13" s="19"/>
      <c r="C13" s="19"/>
      <c r="D13" s="19"/>
      <c r="E13" s="20"/>
      <c r="F13" s="21"/>
      <c r="G13" s="3"/>
      <c r="H13" s="3"/>
      <c r="I13" s="2"/>
      <c r="J13" s="2"/>
      <c r="K13" s="2"/>
      <c r="L13" s="2"/>
    </row>
    <row r="14" spans="1:15" s="4" customFormat="1" ht="18" customHeight="1" thickBot="1" x14ac:dyDescent="0.25">
      <c r="A14" s="68" t="s">
        <v>3</v>
      </c>
      <c r="B14" s="69"/>
      <c r="C14" s="69"/>
      <c r="D14" s="69"/>
      <c r="E14" s="69"/>
      <c r="F14" s="70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57" t="s">
        <v>7</v>
      </c>
      <c r="B15" s="58" t="s">
        <v>0</v>
      </c>
      <c r="C15" s="59" t="s">
        <v>8</v>
      </c>
      <c r="D15" s="58" t="s">
        <v>4</v>
      </c>
      <c r="E15" s="58" t="s">
        <v>5</v>
      </c>
      <c r="F15" s="60" t="s">
        <v>6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10"/>
      <c r="C16" s="31" t="s">
        <v>29</v>
      </c>
      <c r="D16" s="8"/>
      <c r="E16" s="8"/>
      <c r="F16" s="9"/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54">
        <v>1</v>
      </c>
      <c r="B17" s="55" t="s">
        <v>37</v>
      </c>
      <c r="C17" s="62" t="s">
        <v>38</v>
      </c>
      <c r="D17" s="29">
        <v>120000</v>
      </c>
      <c r="E17" s="29">
        <v>150000</v>
      </c>
      <c r="F17" s="34">
        <f>D17+E17</f>
        <v>270000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54"/>
      <c r="B18" s="10"/>
      <c r="C18" s="63" t="s">
        <v>34</v>
      </c>
      <c r="D18" s="37">
        <v>0</v>
      </c>
      <c r="E18" s="37">
        <v>150000</v>
      </c>
      <c r="F18" s="30">
        <f>D18+E18</f>
        <v>150000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54">
        <v>2</v>
      </c>
      <c r="B19" s="55" t="s">
        <v>32</v>
      </c>
      <c r="C19" s="62" t="s">
        <v>33</v>
      </c>
      <c r="D19" s="29">
        <v>4027000</v>
      </c>
      <c r="E19" s="29">
        <v>10697000</v>
      </c>
      <c r="F19" s="34">
        <f t="shared" ref="F19:F22" si="0">D19+E19</f>
        <v>14724000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/>
      <c r="B20" s="10"/>
      <c r="C20" s="63" t="s">
        <v>34</v>
      </c>
      <c r="D20" s="37">
        <v>0</v>
      </c>
      <c r="E20" s="37">
        <v>10697000</v>
      </c>
      <c r="F20" s="30">
        <f t="shared" si="0"/>
        <v>10697000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54">
        <v>3</v>
      </c>
      <c r="B21" s="55" t="s">
        <v>35</v>
      </c>
      <c r="C21" s="62" t="s">
        <v>36</v>
      </c>
      <c r="D21" s="49">
        <v>400000</v>
      </c>
      <c r="E21" s="29">
        <v>150000</v>
      </c>
      <c r="F21" s="34">
        <f t="shared" si="0"/>
        <v>550000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/>
      <c r="B22" s="10"/>
      <c r="C22" s="63" t="s">
        <v>34</v>
      </c>
      <c r="D22" s="37">
        <v>0</v>
      </c>
      <c r="E22" s="37">
        <v>150000</v>
      </c>
      <c r="F22" s="30">
        <f t="shared" si="0"/>
        <v>150000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/>
      <c r="B23" s="10"/>
      <c r="C23" s="31" t="s">
        <v>26</v>
      </c>
      <c r="D23" s="8"/>
      <c r="E23" s="8"/>
      <c r="F23" s="9"/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54">
        <v>4</v>
      </c>
      <c r="B24" s="55" t="s">
        <v>27</v>
      </c>
      <c r="C24" s="32" t="s">
        <v>28</v>
      </c>
      <c r="D24" s="29">
        <v>300000</v>
      </c>
      <c r="E24" s="29">
        <v>250000</v>
      </c>
      <c r="F24" s="50">
        <f t="shared" ref="F24:F39" si="1">D24+E24</f>
        <v>550000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/>
      <c r="B25" s="39"/>
      <c r="C25" s="61" t="s">
        <v>16</v>
      </c>
      <c r="D25" s="40"/>
      <c r="E25" s="26"/>
      <c r="F25" s="9"/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54">
        <v>5</v>
      </c>
      <c r="B26" s="55" t="s">
        <v>56</v>
      </c>
      <c r="C26" s="62" t="s">
        <v>55</v>
      </c>
      <c r="D26" s="49">
        <v>300000</v>
      </c>
      <c r="E26" s="49">
        <v>250000</v>
      </c>
      <c r="F26" s="34">
        <f t="shared" si="1"/>
        <v>550000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54">
        <v>6</v>
      </c>
      <c r="B27" s="55" t="s">
        <v>17</v>
      </c>
      <c r="C27" s="65" t="s">
        <v>18</v>
      </c>
      <c r="D27" s="49">
        <v>3800000</v>
      </c>
      <c r="E27" s="49">
        <v>-1400000</v>
      </c>
      <c r="F27" s="50">
        <f t="shared" si="1"/>
        <v>2400000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54"/>
      <c r="B28" s="11"/>
      <c r="C28" s="61" t="s">
        <v>51</v>
      </c>
      <c r="D28" s="11"/>
      <c r="E28" s="11"/>
      <c r="F28" s="9"/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54">
        <v>7</v>
      </c>
      <c r="B29" s="11" t="s">
        <v>52</v>
      </c>
      <c r="C29" s="32" t="s">
        <v>54</v>
      </c>
      <c r="D29" s="29">
        <v>800000</v>
      </c>
      <c r="E29" s="29">
        <v>-550000</v>
      </c>
      <c r="F29" s="50">
        <f t="shared" si="1"/>
        <v>250000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54"/>
      <c r="B30" s="11"/>
      <c r="C30" s="61" t="s">
        <v>53</v>
      </c>
      <c r="D30" s="11"/>
      <c r="E30" s="8"/>
      <c r="F30" s="9"/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54">
        <v>8</v>
      </c>
      <c r="B31" s="11" t="s">
        <v>57</v>
      </c>
      <c r="C31" s="32" t="s">
        <v>58</v>
      </c>
      <c r="D31" s="29">
        <v>0</v>
      </c>
      <c r="E31" s="29">
        <v>550000</v>
      </c>
      <c r="F31" s="50">
        <f t="shared" si="1"/>
        <v>550000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/>
      <c r="B32" s="10"/>
      <c r="C32" s="61" t="s">
        <v>48</v>
      </c>
      <c r="D32" s="26"/>
      <c r="E32" s="46"/>
      <c r="F32" s="9"/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54">
        <v>9</v>
      </c>
      <c r="B33" s="55" t="s">
        <v>49</v>
      </c>
      <c r="C33" s="62" t="s">
        <v>55</v>
      </c>
      <c r="D33" s="49">
        <v>100000</v>
      </c>
      <c r="E33" s="49">
        <v>100000</v>
      </c>
      <c r="F33" s="50">
        <f t="shared" si="1"/>
        <v>200000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7"/>
      <c r="B34" s="10"/>
      <c r="C34" s="61" t="s">
        <v>41</v>
      </c>
      <c r="D34" s="8"/>
      <c r="E34" s="8"/>
      <c r="F34" s="9"/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54">
        <v>10</v>
      </c>
      <c r="B35" s="55" t="s">
        <v>43</v>
      </c>
      <c r="C35" s="32" t="s">
        <v>42</v>
      </c>
      <c r="D35" s="29">
        <v>100000</v>
      </c>
      <c r="E35" s="29">
        <v>500000</v>
      </c>
      <c r="F35" s="50">
        <f t="shared" si="1"/>
        <v>600000</v>
      </c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54">
        <v>11</v>
      </c>
      <c r="B36" s="55" t="s">
        <v>43</v>
      </c>
      <c r="C36" s="32" t="s">
        <v>61</v>
      </c>
      <c r="D36" s="29">
        <v>500000</v>
      </c>
      <c r="E36" s="29">
        <v>375000</v>
      </c>
      <c r="F36" s="50">
        <f t="shared" si="1"/>
        <v>875000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54">
        <v>12</v>
      </c>
      <c r="B37" s="55" t="s">
        <v>45</v>
      </c>
      <c r="C37" s="62" t="s">
        <v>46</v>
      </c>
      <c r="D37" s="49">
        <v>4100000</v>
      </c>
      <c r="E37" s="49">
        <v>-4100000</v>
      </c>
      <c r="F37" s="50">
        <f t="shared" si="1"/>
        <v>0</v>
      </c>
      <c r="G37" s="3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54">
        <v>13</v>
      </c>
      <c r="B38" s="55" t="s">
        <v>45</v>
      </c>
      <c r="C38" s="62" t="s">
        <v>47</v>
      </c>
      <c r="D38" s="49">
        <v>0</v>
      </c>
      <c r="E38" s="49">
        <v>4700000</v>
      </c>
      <c r="F38" s="34">
        <f t="shared" si="1"/>
        <v>4700000</v>
      </c>
      <c r="G38" s="3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7"/>
      <c r="B39" s="10"/>
      <c r="C39" s="63" t="s">
        <v>50</v>
      </c>
      <c r="D39" s="36">
        <v>0</v>
      </c>
      <c r="E39" s="36">
        <v>1864161</v>
      </c>
      <c r="F39" s="30">
        <f t="shared" si="1"/>
        <v>1864161</v>
      </c>
      <c r="G39" s="3"/>
      <c r="H39" s="3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7"/>
      <c r="B40" s="11"/>
      <c r="C40" s="31" t="s">
        <v>24</v>
      </c>
      <c r="D40" s="8"/>
      <c r="E40" s="8"/>
      <c r="F40" s="47"/>
      <c r="G40" s="3"/>
      <c r="H40" s="3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54">
        <v>14</v>
      </c>
      <c r="B41" s="11" t="s">
        <v>25</v>
      </c>
      <c r="C41" s="32" t="s">
        <v>24</v>
      </c>
      <c r="D41" s="29">
        <v>0</v>
      </c>
      <c r="E41" s="29">
        <v>280000</v>
      </c>
      <c r="F41" s="34">
        <f t="shared" ref="F41:F44" si="2">D41+E41</f>
        <v>280000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8" s="4" customFormat="1" ht="14.25" customHeight="1" x14ac:dyDescent="0.2">
      <c r="A42" s="7"/>
      <c r="B42" s="11"/>
      <c r="C42" s="35" t="s">
        <v>30</v>
      </c>
      <c r="D42" s="37">
        <v>0</v>
      </c>
      <c r="E42" s="37">
        <v>280000</v>
      </c>
      <c r="F42" s="30">
        <f t="shared" si="2"/>
        <v>280000</v>
      </c>
      <c r="G42" s="3"/>
      <c r="H42" s="3"/>
      <c r="I42" s="3"/>
      <c r="J42" s="2"/>
      <c r="K42" s="2"/>
      <c r="L42" s="2"/>
      <c r="M42" s="2"/>
      <c r="N42" s="2"/>
      <c r="O42" s="2"/>
    </row>
    <row r="43" spans="1:18" s="4" customFormat="1" ht="14.25" customHeight="1" x14ac:dyDescent="0.2">
      <c r="A43" s="7"/>
      <c r="B43" s="11"/>
      <c r="C43" s="31" t="s">
        <v>21</v>
      </c>
      <c r="D43" s="36"/>
      <c r="E43" s="8"/>
      <c r="F43" s="30"/>
      <c r="G43" s="3"/>
      <c r="H43" s="3"/>
      <c r="I43" s="3"/>
      <c r="J43" s="2"/>
      <c r="K43" s="2"/>
      <c r="L43" s="2"/>
      <c r="M43" s="2"/>
      <c r="N43" s="2"/>
      <c r="O43" s="2"/>
    </row>
    <row r="44" spans="1:18" s="4" customFormat="1" ht="14.25" customHeight="1" x14ac:dyDescent="0.2">
      <c r="A44" s="54">
        <v>15</v>
      </c>
      <c r="B44" s="44" t="s">
        <v>22</v>
      </c>
      <c r="C44" s="45" t="s">
        <v>23</v>
      </c>
      <c r="D44" s="29">
        <v>0</v>
      </c>
      <c r="E44" s="29">
        <v>1013064</v>
      </c>
      <c r="F44" s="34">
        <f t="shared" si="2"/>
        <v>1013064</v>
      </c>
      <c r="G44" s="3"/>
      <c r="H44" s="3"/>
      <c r="I44" s="3"/>
      <c r="J44" s="2"/>
      <c r="K44" s="2"/>
      <c r="L44" s="2"/>
      <c r="M44" s="2"/>
      <c r="N44" s="2"/>
      <c r="O44" s="2"/>
    </row>
    <row r="45" spans="1:18" s="4" customFormat="1" ht="14.25" customHeight="1" x14ac:dyDescent="0.2">
      <c r="A45" s="54"/>
      <c r="B45" s="10"/>
      <c r="C45" s="38"/>
      <c r="D45" s="8"/>
      <c r="E45" s="8"/>
      <c r="F45" s="9"/>
      <c r="G45" s="3"/>
      <c r="H45" s="3"/>
      <c r="I45" s="3"/>
      <c r="J45" s="2"/>
      <c r="K45" s="2"/>
      <c r="L45" s="2"/>
      <c r="M45" s="2"/>
      <c r="N45" s="2"/>
      <c r="O45" s="2"/>
    </row>
    <row r="46" spans="1:18" s="4" customFormat="1" ht="14.25" customHeight="1" thickBot="1" x14ac:dyDescent="0.25">
      <c r="A46" s="7"/>
      <c r="B46" s="23"/>
      <c r="C46" s="22"/>
      <c r="D46" s="24"/>
      <c r="E46" s="24"/>
      <c r="F46" s="9"/>
      <c r="G46" s="3"/>
      <c r="H46" s="3"/>
      <c r="I46" s="3"/>
      <c r="J46" s="2"/>
      <c r="K46" s="2"/>
      <c r="L46" s="3"/>
      <c r="M46" s="3"/>
      <c r="N46" s="3"/>
      <c r="O46" s="3"/>
      <c r="P46" s="5"/>
      <c r="Q46" s="5"/>
      <c r="R46" s="5"/>
    </row>
    <row r="47" spans="1:18" ht="14.25" customHeight="1" thickBot="1" x14ac:dyDescent="0.25">
      <c r="A47" s="74"/>
      <c r="B47" s="75"/>
      <c r="C47" s="76"/>
      <c r="D47" s="25"/>
      <c r="E47" s="64">
        <f>E17+E19+E21+E24+E26+E27+E29+E31+E33+E35+E36+E37+E38+E41+E44</f>
        <v>12965064</v>
      </c>
      <c r="F47" s="12"/>
      <c r="G47" s="3"/>
      <c r="H47" s="3"/>
      <c r="I47" s="3"/>
      <c r="J47" s="2"/>
      <c r="K47" s="2"/>
      <c r="L47" s="2"/>
      <c r="M47" s="2"/>
      <c r="N47" s="2"/>
      <c r="O47" s="2"/>
    </row>
    <row r="48" spans="1:18" ht="12.75" customHeight="1" x14ac:dyDescent="0.2">
      <c r="A48" s="77" t="s">
        <v>64</v>
      </c>
      <c r="B48" s="77"/>
      <c r="C48" s="77"/>
      <c r="D48" s="77"/>
      <c r="E48" s="77"/>
      <c r="F48" s="77"/>
      <c r="G48" s="3"/>
      <c r="H48" s="3"/>
      <c r="I48" s="3"/>
      <c r="J48" s="2"/>
      <c r="K48" s="2"/>
      <c r="L48" s="2"/>
      <c r="M48" s="2"/>
      <c r="N48" s="2"/>
      <c r="O48" s="2"/>
    </row>
    <row r="49" spans="1:15" ht="12.75" customHeight="1" x14ac:dyDescent="0.2">
      <c r="A49" s="72" t="s">
        <v>63</v>
      </c>
      <c r="B49" s="72"/>
      <c r="C49" s="72"/>
      <c r="D49" s="72"/>
      <c r="E49" s="72"/>
      <c r="F49" s="72"/>
      <c r="G49" s="3"/>
      <c r="H49" s="3"/>
      <c r="I49" s="2"/>
      <c r="J49" s="2"/>
      <c r="K49" s="2"/>
      <c r="L49" s="2"/>
      <c r="M49" s="2"/>
      <c r="N49" s="2"/>
      <c r="O49" s="2"/>
    </row>
    <row r="50" spans="1:15" ht="6" customHeight="1" x14ac:dyDescent="0.2">
      <c r="A50" s="41"/>
      <c r="B50" s="41"/>
      <c r="C50" s="41"/>
      <c r="D50" s="41"/>
      <c r="E50" s="41"/>
      <c r="F50" s="41"/>
      <c r="G50" s="3"/>
      <c r="H50" s="3"/>
      <c r="I50" s="2"/>
      <c r="J50" s="2"/>
      <c r="K50" s="2"/>
      <c r="L50" s="2"/>
      <c r="M50" s="2"/>
      <c r="N50" s="2"/>
      <c r="O50" s="2"/>
    </row>
    <row r="51" spans="1:15" s="1" customFormat="1" ht="12.75" customHeight="1" x14ac:dyDescent="0.2">
      <c r="A51" s="72" t="s">
        <v>62</v>
      </c>
      <c r="B51" s="72"/>
      <c r="C51" s="72"/>
      <c r="D51" s="72"/>
      <c r="E51" s="72"/>
      <c r="F51" s="72"/>
      <c r="G51" s="3"/>
      <c r="H51" s="3"/>
      <c r="I51" s="3"/>
      <c r="J51" s="3"/>
      <c r="K51" s="3"/>
      <c r="L51" s="3"/>
      <c r="M51" s="3"/>
      <c r="N51" s="3"/>
      <c r="O51" s="3"/>
    </row>
    <row r="52" spans="1:15" s="1" customFormat="1" ht="12.75" customHeight="1" x14ac:dyDescent="0.2">
      <c r="A52" s="73" t="s">
        <v>13</v>
      </c>
      <c r="B52" s="73"/>
      <c r="C52" s="73"/>
      <c r="D52" s="73"/>
      <c r="E52" s="73"/>
      <c r="F52" s="73"/>
      <c r="G52" s="3"/>
      <c r="H52" s="3"/>
      <c r="I52" s="3"/>
      <c r="J52" s="3"/>
      <c r="K52" s="3"/>
      <c r="L52" s="3"/>
      <c r="M52" s="3"/>
      <c r="N52" s="3"/>
      <c r="O52" s="3"/>
    </row>
    <row r="53" spans="1:15" ht="9" customHeight="1" x14ac:dyDescent="0.2">
      <c r="A53" s="71"/>
      <c r="B53" s="71"/>
      <c r="C53" s="71"/>
      <c r="D53" s="71"/>
      <c r="E53" s="71"/>
      <c r="F53" s="71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2">
      <c r="A54" s="4" t="s">
        <v>44</v>
      </c>
      <c r="B54" s="51"/>
      <c r="C54" s="4"/>
      <c r="D54" s="52" t="s">
        <v>1</v>
      </c>
      <c r="E54" s="4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" customHeight="1" x14ac:dyDescent="0.2">
      <c r="A55" s="4" t="s">
        <v>14</v>
      </c>
      <c r="B55" s="4"/>
      <c r="C55" s="4"/>
      <c r="D55" s="4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" customHeight="1" x14ac:dyDescent="0.2">
      <c r="A56" s="53"/>
      <c r="B56" s="53"/>
      <c r="C56" s="53"/>
      <c r="D56" s="4"/>
      <c r="E56" s="4"/>
      <c r="F56" s="2"/>
      <c r="G56" s="2"/>
      <c r="H56" s="2"/>
      <c r="I56" s="2"/>
      <c r="J56" s="4"/>
      <c r="K56" s="4"/>
      <c r="L56" s="4"/>
      <c r="M56" s="4"/>
      <c r="N56" s="4"/>
      <c r="O56" s="4"/>
    </row>
    <row r="57" spans="1:15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2"/>
      <c r="B68" s="2"/>
      <c r="C68" s="2"/>
      <c r="D68" s="2"/>
      <c r="E68" s="2"/>
      <c r="F68" s="2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2"/>
      <c r="B70" s="2"/>
      <c r="C70" s="2"/>
      <c r="D70" s="2"/>
      <c r="E70" s="2"/>
      <c r="F70" s="2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2"/>
      <c r="B73" s="2"/>
      <c r="C73" s="2"/>
      <c r="D73" s="2"/>
      <c r="E73" s="2"/>
      <c r="F73" s="2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2"/>
      <c r="B74" s="2"/>
      <c r="C74" s="2"/>
      <c r="D74" s="2"/>
      <c r="E74" s="2"/>
      <c r="F74" s="2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">
      <c r="A82" s="2"/>
      <c r="B82" s="2"/>
      <c r="C82" s="2"/>
      <c r="D82" s="2"/>
      <c r="E82" s="2"/>
      <c r="F82" s="2"/>
      <c r="G82" s="2"/>
    </row>
  </sheetData>
  <mergeCells count="14">
    <mergeCell ref="A12:C12"/>
    <mergeCell ref="A10:C10"/>
    <mergeCell ref="A1:F1"/>
    <mergeCell ref="A2:F2"/>
    <mergeCell ref="A3:F3"/>
    <mergeCell ref="A4:F4"/>
    <mergeCell ref="A11:C11"/>
    <mergeCell ref="A14:F14"/>
    <mergeCell ref="A53:F53"/>
    <mergeCell ref="A49:F49"/>
    <mergeCell ref="A52:F52"/>
    <mergeCell ref="A47:C47"/>
    <mergeCell ref="A51:F51"/>
    <mergeCell ref="A48:F4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2023-06-21T08:18:31Z</cp:lastPrinted>
  <dcterms:created xsi:type="dcterms:W3CDTF">2001-04-19T06:32:12Z</dcterms:created>
  <dcterms:modified xsi:type="dcterms:W3CDTF">2023-07-03T06:45:52Z</dcterms:modified>
</cp:coreProperties>
</file>