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1\Rozpočtová opatření\"/>
    </mc:Choice>
  </mc:AlternateContent>
  <bookViews>
    <workbookView xWindow="360" yWindow="5295" windowWidth="11295" windowHeight="1170"/>
  </bookViews>
  <sheets>
    <sheet name="RO" sheetId="8" r:id="rId1"/>
    <sheet name="List1" sheetId="1" r:id="rId2"/>
    <sheet name="List2" sheetId="2" r:id="rId3"/>
  </sheets>
  <definedNames>
    <definedName name="_xlnm.Print_Area" localSheetId="0">RO!$A$1:$F$41</definedName>
  </definedNames>
  <calcPr calcId="152511"/>
</workbook>
</file>

<file path=xl/calcChain.xml><?xml version="1.0" encoding="utf-8"?>
<calcChain xmlns="http://schemas.openxmlformats.org/spreadsheetml/2006/main">
  <c r="E11" i="8" l="1"/>
  <c r="E9" i="8"/>
  <c r="E33" i="8"/>
  <c r="F7" i="8"/>
  <c r="F21" i="8"/>
  <c r="F18" i="8"/>
  <c r="F16" i="8"/>
  <c r="F30" i="8" l="1"/>
  <c r="F20" i="8" l="1"/>
  <c r="E25" i="8" l="1"/>
  <c r="E24" i="8"/>
  <c r="E23" i="8"/>
  <c r="F26" i="8" l="1"/>
  <c r="F28" i="8"/>
  <c r="F27" i="8"/>
  <c r="F25" i="8"/>
  <c r="F24" i="8"/>
  <c r="F23" i="8"/>
  <c r="F6" i="8" l="1"/>
  <c r="F10" i="8" l="1"/>
</calcChain>
</file>

<file path=xl/sharedStrings.xml><?xml version="1.0" encoding="utf-8"?>
<sst xmlns="http://schemas.openxmlformats.org/spreadsheetml/2006/main" count="57" uniqueCount="50">
  <si>
    <t>Paragraf Položka</t>
  </si>
  <si>
    <t>Za MČ Brno-Tuřany: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</si>
  <si>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</si>
  <si>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</si>
  <si>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</si>
  <si>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</si>
  <si>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</si>
  <si>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</si>
  <si>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</si>
  <si>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</si>
  <si>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</si>
  <si>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</si>
  <si>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</si>
  <si>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</si>
  <si>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</si>
  <si>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2020 - pol. 8115</t>
  </si>
  <si>
    <t>Rozpočtové opatření č. 8/2021</t>
  </si>
  <si>
    <t xml:space="preserve"> v  Kč  / pro ZMČ/</t>
  </si>
  <si>
    <t>Neinvestiční transfery z MPSV ČR (ÚZ 13011)</t>
  </si>
  <si>
    <t>Sociálně - právní ochrana dětí</t>
  </si>
  <si>
    <t>4324/5011</t>
  </si>
  <si>
    <t>Platy zaměstnanců ÚMČ (ÚZ 13011)</t>
  </si>
  <si>
    <t>4324/5031</t>
  </si>
  <si>
    <t>Povinné pojistné na sociální zabezpečení (ÚZ 13011)</t>
  </si>
  <si>
    <t>4324/5032</t>
  </si>
  <si>
    <t>Povinné pojistné na veřejné zdravotní pojištění (ÚZ 13011)</t>
  </si>
  <si>
    <t>4324/5139</t>
  </si>
  <si>
    <t>Nákup materiálu (ÚZ 13011)</t>
  </si>
  <si>
    <t>4324/5167</t>
  </si>
  <si>
    <t>Služby školení a vzdělávání (ÚZ 13011)</t>
  </si>
  <si>
    <t>4324/5137</t>
  </si>
  <si>
    <t>DDHM (ÚZ 13011)</t>
  </si>
  <si>
    <t>Veřejná zeleň</t>
  </si>
  <si>
    <t>3745/5169</t>
  </si>
  <si>
    <t>Nákup služeb</t>
  </si>
  <si>
    <t>Ochrana obyvatelstva</t>
  </si>
  <si>
    <t>Mateřské školy</t>
  </si>
  <si>
    <t>MŠ Holásecká (budova Zapletalova) - oplocení</t>
  </si>
  <si>
    <t>3111/6121</t>
  </si>
  <si>
    <t>Základní škola</t>
  </si>
  <si>
    <t>3113/6121</t>
  </si>
  <si>
    <t xml:space="preserve">ZŠ Měšťanská (budova Dvorecká) - rekonstrukce rozvodů kanalizace a vody </t>
  </si>
  <si>
    <t>Obnova ÚSES</t>
  </si>
  <si>
    <t>3639/2131</t>
  </si>
  <si>
    <t>Příjmy z pronájmu pozemků</t>
  </si>
  <si>
    <t xml:space="preserve">Rozdíl mezi příjmy a výdaji činí 24 692 tis.Kč a je kryt položkou financování. </t>
  </si>
  <si>
    <t>5212/5169</t>
  </si>
  <si>
    <t>Tímto RO č. 8/2021 se příjmy zvýšily o 475 485 Kč, tj. na 69 467 093 Kč a výdaje se zvýšily o 3 220 485 Kč, tj. na 94 159 093 Kč.</t>
  </si>
  <si>
    <t>Brno, 19.8.2021</t>
  </si>
  <si>
    <t>Toto rozpočtové opatření bylo schváleno na 18/VIII. zasedání ZMČ dne 2.9.2021.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</si>
</sst>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b/>
      <u/>
      <sz val="14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color rgb="FFFF0000"/>
      <name val="Arial CE"/>
      <family val="2"/>
      <charset val="238"/>
    </font>
    <font>
      <b/>
      <sz val="10"/>
      <name val="Arial CE"/>
      <charset val="238"/>
    </font>
    <font>
      <i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Fill="1"/>
    <xf numFmtId="0" fontId="4" fillId="0" borderId="0" xfId="0" applyFont="1"/>
    <xf numFmtId="0" fontId="4" fillId="0" borderId="0" xfId="0" applyFont="1" applyFill="1"/>
    <xf numFmtId="0" fontId="1" fillId="0" borderId="0" xfId="0" applyFont="1"/>
    <xf numFmtId="0" fontId="1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3" fontId="4" fillId="0" borderId="0" xfId="0" applyNumberFormat="1" applyFont="1"/>
    <xf numFmtId="3" fontId="4" fillId="0" borderId="7" xfId="0" applyNumberFormat="1" applyFont="1" applyFill="1" applyBorder="1"/>
    <xf numFmtId="14" fontId="4" fillId="0" borderId="0" xfId="0" applyNumberFormat="1" applyFont="1"/>
    <xf numFmtId="0" fontId="8" fillId="0" borderId="0" xfId="0" applyFo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0" fontId="7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3" fontId="0" fillId="0" borderId="1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/>
    </xf>
    <xf numFmtId="3" fontId="1" fillId="0" borderId="7" xfId="0" applyNumberFormat="1" applyFont="1" applyFill="1" applyBorder="1" applyAlignment="1">
      <alignment vertical="center"/>
    </xf>
    <xf numFmtId="3" fontId="7" fillId="0" borderId="7" xfId="0" applyNumberFormat="1" applyFont="1" applyFill="1" applyBorder="1" applyAlignment="1">
      <alignment horizontal="right" vertical="center"/>
    </xf>
    <xf numFmtId="3" fontId="1" fillId="0" borderId="8" xfId="0" applyNumberFormat="1" applyFont="1" applyFill="1" applyBorder="1" applyAlignment="1">
      <alignment vertical="center"/>
    </xf>
    <xf numFmtId="3" fontId="1" fillId="0" borderId="9" xfId="0" applyNumberFormat="1" applyFont="1" applyFill="1" applyBorder="1" applyAlignment="1">
      <alignment vertical="center"/>
    </xf>
    <xf numFmtId="3" fontId="7" fillId="0" borderId="9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3" fontId="7" fillId="0" borderId="12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3" fontId="4" fillId="0" borderId="0" xfId="0" applyNumberFormat="1" applyFont="1" applyFill="1"/>
    <xf numFmtId="0" fontId="7" fillId="0" borderId="22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R68"/>
  <sheetViews>
    <sheetView tabSelected="1" zoomScaleNormal="100" zoomScaleSheetLayoutView="100" workbookViewId="0">
      <selection activeCell="C41" sqref="C41"/>
    </sheetView>
  </sheetViews>
  <sheetFormatPr defaultRowHeight="12.75" x14ac:dyDescent="0.2"/>
  <cols>
    <col min="1" max="1" width="4.7109375" customWidth="1"/>
    <col min="2" max="2" width="9.42578125" customWidth="1"/>
    <col min="3" max="3" width="66" customWidth="1"/>
    <col min="4" max="6" width="10.7109375" customWidth="1"/>
    <col min="16" max="16" width="10.7109375" customWidth="1"/>
    <col min="20" max="20" width="9.140625" customWidth="1"/>
  </cols>
  <sheetData>
    <row r="1" spans="1:15" ht="18" x14ac:dyDescent="0.2">
      <c r="A1" s="62" t="s">
        <v>11</v>
      </c>
      <c r="B1" s="63"/>
      <c r="C1" s="63"/>
      <c r="D1" s="63"/>
      <c r="E1" s="63"/>
      <c r="F1" s="63"/>
      <c r="G1" s="2"/>
      <c r="H1" s="2"/>
      <c r="I1" s="2"/>
      <c r="J1" s="2"/>
      <c r="K1" s="2"/>
    </row>
    <row r="2" spans="1:15" ht="14.25" customHeight="1" x14ac:dyDescent="0.2">
      <c r="A2" s="62" t="s">
        <v>16</v>
      </c>
      <c r="B2" s="63"/>
      <c r="C2" s="63"/>
      <c r="D2" s="63"/>
      <c r="E2" s="63"/>
      <c r="F2" s="63"/>
      <c r="G2" s="2"/>
      <c r="H2" s="2"/>
      <c r="I2" s="2"/>
      <c r="J2" s="2"/>
      <c r="K2" s="2"/>
    </row>
    <row r="3" spans="1:15" ht="14.25" customHeight="1" thickBot="1" x14ac:dyDescent="0.25">
      <c r="A3" s="64" t="s">
        <v>17</v>
      </c>
      <c r="B3" s="64"/>
      <c r="C3" s="64"/>
      <c r="D3" s="64"/>
      <c r="E3" s="64"/>
      <c r="F3" s="64"/>
      <c r="G3" s="2"/>
      <c r="H3" s="2"/>
      <c r="I3" s="2"/>
      <c r="J3" s="2"/>
      <c r="K3" s="2"/>
    </row>
    <row r="4" spans="1:15" ht="18.75" customHeight="1" thickBot="1" x14ac:dyDescent="0.25">
      <c r="A4" s="65" t="s">
        <v>2</v>
      </c>
      <c r="B4" s="66"/>
      <c r="C4" s="66"/>
      <c r="D4" s="66"/>
      <c r="E4" s="66"/>
      <c r="F4" s="67"/>
      <c r="G4" s="2"/>
      <c r="H4" s="2"/>
      <c r="I4" s="2"/>
      <c r="J4" s="2"/>
      <c r="K4" s="2"/>
    </row>
    <row r="5" spans="1:15" ht="27" customHeight="1" x14ac:dyDescent="0.2">
      <c r="A5" s="23" t="s">
        <v>7</v>
      </c>
      <c r="B5" s="22" t="s">
        <v>9</v>
      </c>
      <c r="C5" s="21" t="s">
        <v>8</v>
      </c>
      <c r="D5" s="22" t="s">
        <v>4</v>
      </c>
      <c r="E5" s="22" t="s">
        <v>5</v>
      </c>
      <c r="F5" s="24" t="s">
        <v>6</v>
      </c>
      <c r="G5" s="5"/>
      <c r="H5" s="3"/>
      <c r="I5" s="2"/>
      <c r="J5" s="2"/>
      <c r="K5" s="2"/>
      <c r="L5" s="2"/>
    </row>
    <row r="6" spans="1:15" s="4" customFormat="1" ht="14.25" customHeight="1" x14ac:dyDescent="0.2">
      <c r="A6" s="23">
        <v>1</v>
      </c>
      <c r="B6" s="26">
        <v>4116</v>
      </c>
      <c r="C6" s="37" t="s">
        <v>18</v>
      </c>
      <c r="D6" s="15">
        <v>387000</v>
      </c>
      <c r="E6" s="27">
        <v>455485</v>
      </c>
      <c r="F6" s="28">
        <f>D6+E6</f>
        <v>842485</v>
      </c>
      <c r="G6" s="3"/>
      <c r="H6" s="3"/>
      <c r="I6" s="2"/>
      <c r="J6" s="2"/>
      <c r="K6" s="2"/>
      <c r="L6" s="2"/>
    </row>
    <row r="7" spans="1:15" s="4" customFormat="1" ht="14.25" customHeight="1" x14ac:dyDescent="0.2">
      <c r="A7" s="23">
        <v>2</v>
      </c>
      <c r="B7" s="26" t="s">
        <v>43</v>
      </c>
      <c r="C7" s="37" t="s">
        <v>44</v>
      </c>
      <c r="D7" s="15">
        <v>580000</v>
      </c>
      <c r="E7" s="27">
        <v>20000</v>
      </c>
      <c r="F7" s="28">
        <f>D7+E7</f>
        <v>600000</v>
      </c>
      <c r="G7" s="5"/>
      <c r="H7" s="5"/>
      <c r="I7" s="2"/>
      <c r="J7" s="2"/>
      <c r="K7" s="2"/>
      <c r="L7" s="2"/>
    </row>
    <row r="8" spans="1:15" s="4" customFormat="1" ht="14.25" customHeight="1" thickBot="1" x14ac:dyDescent="0.25">
      <c r="A8" s="23"/>
      <c r="B8" s="45"/>
      <c r="C8" s="46"/>
      <c r="D8" s="15"/>
      <c r="E8" s="15"/>
      <c r="F8" s="44"/>
      <c r="G8" s="5"/>
      <c r="H8" s="5"/>
      <c r="I8" s="3"/>
      <c r="J8" s="2"/>
      <c r="K8" s="2"/>
      <c r="L8" s="2"/>
    </row>
    <row r="9" spans="1:15" ht="14.25" customHeight="1" thickBot="1" x14ac:dyDescent="0.25">
      <c r="A9" s="60" t="s">
        <v>10</v>
      </c>
      <c r="B9" s="61"/>
      <c r="C9" s="61"/>
      <c r="D9" s="47"/>
      <c r="E9" s="48">
        <f>SUM(E6:E8)</f>
        <v>475485</v>
      </c>
      <c r="F9" s="49"/>
      <c r="G9" s="5"/>
      <c r="H9" s="5"/>
      <c r="I9" s="3"/>
      <c r="J9" s="2"/>
      <c r="K9" s="2"/>
      <c r="L9" s="2"/>
    </row>
    <row r="10" spans="1:15" ht="14.25" customHeight="1" x14ac:dyDescent="0.2">
      <c r="A10" s="68" t="s">
        <v>15</v>
      </c>
      <c r="B10" s="69"/>
      <c r="C10" s="70"/>
      <c r="D10" s="15">
        <v>21947000</v>
      </c>
      <c r="E10" s="15">
        <v>2745000</v>
      </c>
      <c r="F10" s="44">
        <f>D10+E10</f>
        <v>24692000</v>
      </c>
      <c r="G10" s="5"/>
      <c r="H10" s="5"/>
      <c r="I10" s="3"/>
      <c r="J10" s="2"/>
      <c r="K10" s="17"/>
      <c r="L10" s="2"/>
    </row>
    <row r="11" spans="1:15" ht="14.25" customHeight="1" thickBot="1" x14ac:dyDescent="0.25">
      <c r="A11" s="58" t="s">
        <v>12</v>
      </c>
      <c r="B11" s="59"/>
      <c r="C11" s="59"/>
      <c r="D11" s="50"/>
      <c r="E11" s="51">
        <f>SUM(E9+E10)</f>
        <v>3220485</v>
      </c>
      <c r="F11" s="52"/>
      <c r="G11" s="5"/>
      <c r="H11" s="5"/>
      <c r="I11" s="2"/>
      <c r="J11" s="2"/>
      <c r="K11" s="2"/>
      <c r="L11" s="2"/>
    </row>
    <row r="12" spans="1:15" ht="10.5" customHeight="1" thickBot="1" x14ac:dyDescent="0.25">
      <c r="A12" s="53"/>
      <c r="B12" s="54"/>
      <c r="C12" s="54"/>
      <c r="D12" s="54"/>
      <c r="E12" s="55"/>
      <c r="F12" s="56"/>
      <c r="G12" s="5"/>
      <c r="H12" s="5"/>
      <c r="I12" s="2"/>
      <c r="J12" s="2"/>
      <c r="K12" s="2"/>
      <c r="L12" s="2"/>
    </row>
    <row r="13" spans="1:15" s="4" customFormat="1" ht="18" customHeight="1" thickBot="1" x14ac:dyDescent="0.25">
      <c r="A13" s="71" t="s">
        <v>3</v>
      </c>
      <c r="B13" s="72"/>
      <c r="C13" s="72"/>
      <c r="D13" s="72"/>
      <c r="E13" s="72"/>
      <c r="F13" s="73"/>
      <c r="G13" s="3"/>
      <c r="H13" s="3"/>
      <c r="I13" s="2"/>
      <c r="J13" s="2"/>
      <c r="K13" s="2"/>
      <c r="L13" s="2"/>
    </row>
    <row r="14" spans="1:15" s="4" customFormat="1" ht="27" customHeight="1" x14ac:dyDescent="0.2">
      <c r="A14" s="39" t="s">
        <v>7</v>
      </c>
      <c r="B14" s="40" t="s">
        <v>0</v>
      </c>
      <c r="C14" s="41" t="s">
        <v>8</v>
      </c>
      <c r="D14" s="40" t="s">
        <v>4</v>
      </c>
      <c r="E14" s="40" t="s">
        <v>5</v>
      </c>
      <c r="F14" s="42" t="s">
        <v>6</v>
      </c>
      <c r="G14" s="3"/>
      <c r="H14" s="3"/>
      <c r="I14" s="3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6"/>
      <c r="B15" s="14"/>
      <c r="C15" s="29" t="s">
        <v>36</v>
      </c>
      <c r="D15" s="8"/>
      <c r="E15" s="8"/>
      <c r="F15" s="9"/>
      <c r="G15" s="3"/>
      <c r="H15" s="3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23">
        <v>1</v>
      </c>
      <c r="B16" s="21" t="s">
        <v>38</v>
      </c>
      <c r="C16" s="32" t="s">
        <v>37</v>
      </c>
      <c r="D16" s="27">
        <v>200000</v>
      </c>
      <c r="E16" s="27">
        <v>100000</v>
      </c>
      <c r="F16" s="28">
        <f t="shared" ref="F16:F21" si="0">D16+E16</f>
        <v>300000</v>
      </c>
      <c r="G16" s="3"/>
      <c r="H16" s="3"/>
      <c r="I16" s="3"/>
      <c r="J16" s="2"/>
      <c r="K16" s="2"/>
      <c r="L16" s="2"/>
      <c r="M16" s="2"/>
      <c r="N16" s="2"/>
      <c r="O16" s="2"/>
    </row>
    <row r="17" spans="1:18" s="4" customFormat="1" ht="14.25" customHeight="1" x14ac:dyDescent="0.2">
      <c r="A17" s="6"/>
      <c r="B17" s="14"/>
      <c r="C17" s="31" t="s">
        <v>39</v>
      </c>
      <c r="D17" s="8"/>
      <c r="E17" s="8"/>
      <c r="F17" s="28"/>
      <c r="G17" s="3"/>
      <c r="H17" s="3"/>
      <c r="I17" s="3"/>
      <c r="J17" s="2"/>
      <c r="K17" s="2"/>
      <c r="L17" s="2"/>
      <c r="M17" s="2"/>
      <c r="N17" s="2"/>
      <c r="O17" s="2"/>
    </row>
    <row r="18" spans="1:18" s="4" customFormat="1" ht="14.25" customHeight="1" x14ac:dyDescent="0.2">
      <c r="A18" s="23">
        <v>2</v>
      </c>
      <c r="B18" s="21" t="s">
        <v>40</v>
      </c>
      <c r="C18" s="30" t="s">
        <v>41</v>
      </c>
      <c r="D18" s="27">
        <v>0</v>
      </c>
      <c r="E18" s="27">
        <v>200000</v>
      </c>
      <c r="F18" s="28">
        <f t="shared" si="0"/>
        <v>200000</v>
      </c>
      <c r="G18" s="5"/>
      <c r="H18" s="3"/>
      <c r="I18" s="3"/>
      <c r="J18" s="2"/>
      <c r="K18" s="2"/>
      <c r="L18" s="2"/>
      <c r="M18" s="2"/>
      <c r="N18" s="2"/>
      <c r="O18" s="2"/>
    </row>
    <row r="19" spans="1:18" s="4" customFormat="1" ht="14.25" customHeight="1" x14ac:dyDescent="0.2">
      <c r="A19" s="6"/>
      <c r="B19" s="14"/>
      <c r="C19" s="31" t="s">
        <v>32</v>
      </c>
      <c r="D19" s="8"/>
      <c r="E19" s="8"/>
      <c r="F19" s="28"/>
      <c r="G19" s="3"/>
      <c r="H19" s="3"/>
      <c r="I19" s="3"/>
      <c r="J19" s="2"/>
      <c r="K19" s="2"/>
      <c r="L19" s="2"/>
      <c r="M19" s="2"/>
      <c r="N19" s="2"/>
      <c r="O19" s="2"/>
    </row>
    <row r="20" spans="1:18" s="4" customFormat="1" ht="14.25" customHeight="1" x14ac:dyDescent="0.2">
      <c r="A20" s="23">
        <v>3</v>
      </c>
      <c r="B20" s="21" t="s">
        <v>33</v>
      </c>
      <c r="C20" s="32" t="s">
        <v>34</v>
      </c>
      <c r="D20" s="33">
        <v>2750000</v>
      </c>
      <c r="E20" s="33">
        <v>250000</v>
      </c>
      <c r="F20" s="28">
        <f t="shared" si="0"/>
        <v>3000000</v>
      </c>
      <c r="G20" s="3"/>
      <c r="H20" s="3"/>
      <c r="I20" s="3"/>
      <c r="J20" s="2"/>
      <c r="K20" s="2"/>
      <c r="L20" s="2"/>
      <c r="M20" s="2"/>
      <c r="N20" s="2"/>
      <c r="O20" s="2"/>
    </row>
    <row r="21" spans="1:18" s="4" customFormat="1" ht="14.25" customHeight="1" x14ac:dyDescent="0.2">
      <c r="A21" s="23">
        <v>4</v>
      </c>
      <c r="B21" s="21" t="s">
        <v>33</v>
      </c>
      <c r="C21" s="30" t="s">
        <v>42</v>
      </c>
      <c r="D21" s="27">
        <v>0</v>
      </c>
      <c r="E21" s="27">
        <v>2200000</v>
      </c>
      <c r="F21" s="28">
        <f t="shared" si="0"/>
        <v>2200000</v>
      </c>
      <c r="G21" s="5"/>
      <c r="H21" s="3"/>
      <c r="I21" s="3"/>
      <c r="J21" s="2"/>
      <c r="K21" s="2"/>
      <c r="L21" s="2"/>
      <c r="M21" s="2"/>
      <c r="N21" s="2"/>
      <c r="O21" s="2"/>
    </row>
    <row r="22" spans="1:18" s="4" customFormat="1" ht="14.25" customHeight="1" x14ac:dyDescent="0.2">
      <c r="A22" s="23"/>
      <c r="B22" s="22"/>
      <c r="C22" s="29" t="s">
        <v>19</v>
      </c>
      <c r="D22" s="15"/>
      <c r="E22" s="27"/>
      <c r="F22" s="28"/>
      <c r="G22" s="5"/>
      <c r="H22" s="3"/>
      <c r="I22" s="3"/>
      <c r="J22" s="2"/>
      <c r="K22" s="2"/>
      <c r="L22" s="2"/>
      <c r="M22" s="2"/>
      <c r="N22" s="2"/>
      <c r="O22" s="2"/>
    </row>
    <row r="23" spans="1:18" s="4" customFormat="1" ht="14.25" customHeight="1" x14ac:dyDescent="0.2">
      <c r="A23" s="23">
        <v>5</v>
      </c>
      <c r="B23" s="35" t="s">
        <v>20</v>
      </c>
      <c r="C23" s="38" t="s">
        <v>21</v>
      </c>
      <c r="D23" s="15">
        <v>250000</v>
      </c>
      <c r="E23" s="27">
        <f>280000+32500</f>
        <v>312500</v>
      </c>
      <c r="F23" s="28">
        <f>D23+E23</f>
        <v>562500</v>
      </c>
      <c r="G23" s="5"/>
      <c r="H23" s="3"/>
      <c r="I23" s="3"/>
      <c r="J23" s="2"/>
      <c r="K23" s="2"/>
      <c r="L23" s="2"/>
      <c r="M23" s="2"/>
      <c r="N23" s="2"/>
      <c r="O23" s="2"/>
    </row>
    <row r="24" spans="1:18" s="4" customFormat="1" ht="14.25" customHeight="1" x14ac:dyDescent="0.2">
      <c r="A24" s="23">
        <v>6</v>
      </c>
      <c r="B24" s="35" t="s">
        <v>22</v>
      </c>
      <c r="C24" s="38" t="s">
        <v>23</v>
      </c>
      <c r="D24" s="15">
        <v>62000</v>
      </c>
      <c r="E24" s="27">
        <f>69000+8060</f>
        <v>77060</v>
      </c>
      <c r="F24" s="28">
        <f t="shared" ref="F24:F30" si="1">D24+E24</f>
        <v>139060</v>
      </c>
      <c r="G24" s="5"/>
      <c r="H24" s="3"/>
      <c r="I24" s="3"/>
      <c r="J24" s="2"/>
      <c r="K24" s="2"/>
      <c r="L24" s="2"/>
      <c r="M24" s="2"/>
      <c r="N24" s="2"/>
      <c r="O24" s="2"/>
    </row>
    <row r="25" spans="1:18" s="4" customFormat="1" ht="14.25" customHeight="1" x14ac:dyDescent="0.2">
      <c r="A25" s="23">
        <v>7</v>
      </c>
      <c r="B25" s="35" t="s">
        <v>24</v>
      </c>
      <c r="C25" s="38" t="s">
        <v>25</v>
      </c>
      <c r="D25" s="15">
        <v>23000</v>
      </c>
      <c r="E25" s="27">
        <f>25000+2925</f>
        <v>27925</v>
      </c>
      <c r="F25" s="28">
        <f t="shared" si="1"/>
        <v>50925</v>
      </c>
      <c r="G25" s="5"/>
      <c r="H25" s="3"/>
      <c r="I25" s="3"/>
      <c r="J25" s="2"/>
      <c r="K25" s="2"/>
      <c r="L25" s="2"/>
      <c r="M25" s="2"/>
      <c r="N25" s="2"/>
      <c r="O25" s="2"/>
    </row>
    <row r="26" spans="1:18" s="4" customFormat="1" ht="14.25" customHeight="1" x14ac:dyDescent="0.2">
      <c r="A26" s="23">
        <v>8</v>
      </c>
      <c r="B26" s="35" t="s">
        <v>30</v>
      </c>
      <c r="C26" s="38" t="s">
        <v>31</v>
      </c>
      <c r="D26" s="15">
        <v>0</v>
      </c>
      <c r="E26" s="27">
        <v>25000</v>
      </c>
      <c r="F26" s="28">
        <f t="shared" si="1"/>
        <v>25000</v>
      </c>
      <c r="G26" s="5"/>
      <c r="H26" s="3"/>
      <c r="I26" s="3"/>
      <c r="J26" s="2"/>
      <c r="K26" s="2"/>
      <c r="L26" s="2"/>
      <c r="M26" s="2"/>
      <c r="N26" s="2"/>
      <c r="O26" s="2"/>
    </row>
    <row r="27" spans="1:18" s="4" customFormat="1" ht="14.25" customHeight="1" x14ac:dyDescent="0.2">
      <c r="A27" s="23">
        <v>9</v>
      </c>
      <c r="B27" s="35" t="s">
        <v>26</v>
      </c>
      <c r="C27" s="38" t="s">
        <v>27</v>
      </c>
      <c r="D27" s="15">
        <v>13000</v>
      </c>
      <c r="E27" s="27">
        <v>5000</v>
      </c>
      <c r="F27" s="28">
        <f t="shared" si="1"/>
        <v>18000</v>
      </c>
      <c r="G27" s="5"/>
      <c r="H27" s="3"/>
      <c r="I27" s="57"/>
      <c r="J27" s="2"/>
      <c r="K27" s="2"/>
      <c r="L27" s="2"/>
      <c r="M27" s="2"/>
      <c r="N27" s="2"/>
      <c r="O27" s="2"/>
    </row>
    <row r="28" spans="1:18" s="4" customFormat="1" ht="14.25" customHeight="1" x14ac:dyDescent="0.2">
      <c r="A28" s="23">
        <v>10</v>
      </c>
      <c r="B28" s="35" t="s">
        <v>28</v>
      </c>
      <c r="C28" s="38" t="s">
        <v>29</v>
      </c>
      <c r="D28" s="15">
        <v>18000</v>
      </c>
      <c r="E28" s="27">
        <v>8000</v>
      </c>
      <c r="F28" s="28">
        <f t="shared" si="1"/>
        <v>26000</v>
      </c>
      <c r="G28" s="5"/>
      <c r="H28" s="3"/>
      <c r="I28" s="3"/>
      <c r="J28" s="2"/>
      <c r="K28" s="2"/>
      <c r="L28" s="2"/>
      <c r="M28" s="2"/>
      <c r="N28" s="2"/>
      <c r="O28" s="2"/>
    </row>
    <row r="29" spans="1:18" s="4" customFormat="1" ht="14.25" customHeight="1" x14ac:dyDescent="0.2">
      <c r="A29" s="23"/>
      <c r="B29" s="21"/>
      <c r="C29" s="29" t="s">
        <v>35</v>
      </c>
      <c r="D29" s="43"/>
      <c r="E29" s="43"/>
      <c r="F29" s="28"/>
      <c r="G29" s="5"/>
      <c r="H29" s="3"/>
      <c r="I29" s="3"/>
      <c r="J29" s="2"/>
      <c r="K29" s="2"/>
      <c r="L29" s="2"/>
      <c r="M29" s="2"/>
      <c r="N29" s="2"/>
      <c r="O29" s="2"/>
    </row>
    <row r="30" spans="1:18" s="4" customFormat="1" ht="14.25" customHeight="1" x14ac:dyDescent="0.2">
      <c r="A30" s="23">
        <v>11</v>
      </c>
      <c r="B30" s="21" t="s">
        <v>46</v>
      </c>
      <c r="C30" s="30" t="s">
        <v>34</v>
      </c>
      <c r="D30" s="27">
        <v>24000</v>
      </c>
      <c r="E30" s="27">
        <v>15000</v>
      </c>
      <c r="F30" s="28">
        <f t="shared" si="1"/>
        <v>39000</v>
      </c>
      <c r="G30" s="5"/>
      <c r="H30" s="3"/>
      <c r="I30" s="3"/>
      <c r="J30" s="2"/>
      <c r="K30" s="2"/>
      <c r="L30" s="2"/>
      <c r="M30" s="2"/>
      <c r="N30" s="2"/>
      <c r="O30" s="2"/>
    </row>
    <row r="31" spans="1:18" s="4" customFormat="1" ht="14.25" customHeight="1" x14ac:dyDescent="0.2">
      <c r="A31" s="6"/>
      <c r="B31" s="14"/>
      <c r="C31" s="36"/>
      <c r="D31" s="8"/>
      <c r="E31" s="8"/>
      <c r="F31" s="7"/>
      <c r="G31" s="3"/>
      <c r="H31" s="3"/>
      <c r="I31" s="3"/>
      <c r="J31" s="2"/>
      <c r="K31" s="2"/>
      <c r="L31" s="2"/>
      <c r="M31" s="2"/>
      <c r="N31" s="2"/>
      <c r="O31" s="2"/>
    </row>
    <row r="32" spans="1:18" s="4" customFormat="1" ht="14.25" customHeight="1" thickBot="1" x14ac:dyDescent="0.25">
      <c r="A32" s="6"/>
      <c r="B32" s="10"/>
      <c r="C32" s="11"/>
      <c r="D32" s="12"/>
      <c r="E32" s="12"/>
      <c r="F32" s="13"/>
      <c r="G32" s="3"/>
      <c r="H32" s="3"/>
      <c r="I32" s="3"/>
      <c r="J32" s="2"/>
      <c r="K32" s="2"/>
      <c r="L32" s="3"/>
      <c r="M32" s="3"/>
      <c r="N32" s="3"/>
      <c r="O32" s="3"/>
      <c r="P32" s="5"/>
      <c r="Q32" s="5"/>
      <c r="R32" s="5"/>
    </row>
    <row r="33" spans="1:15" ht="14.25" customHeight="1" thickBot="1" x14ac:dyDescent="0.25">
      <c r="A33" s="76"/>
      <c r="B33" s="77"/>
      <c r="C33" s="78"/>
      <c r="D33" s="18"/>
      <c r="E33" s="48">
        <f>E16+E18+E20+E21+E23+E24+E25+E26+E27+E28+E30</f>
        <v>3220485</v>
      </c>
      <c r="F33" s="16"/>
      <c r="G33" s="3"/>
      <c r="H33" s="3"/>
      <c r="I33" s="3"/>
      <c r="J33" s="2"/>
      <c r="K33" s="2"/>
      <c r="L33" s="2"/>
      <c r="M33" s="2"/>
      <c r="N33" s="2"/>
      <c r="O33" s="2"/>
    </row>
    <row r="34" spans="1:15" ht="12.75" customHeight="1" x14ac:dyDescent="0.2">
      <c r="A34" s="79" t="s">
        <v>49</v>
      </c>
      <c r="B34" s="79"/>
      <c r="C34" s="79"/>
      <c r="D34" s="79"/>
      <c r="E34" s="79"/>
      <c r="F34" s="79"/>
      <c r="G34" s="3"/>
      <c r="H34" s="3"/>
      <c r="I34" s="3"/>
      <c r="J34" s="2"/>
      <c r="K34" s="2"/>
      <c r="L34" s="2"/>
      <c r="M34" s="2"/>
      <c r="N34" s="2"/>
      <c r="O34" s="2"/>
    </row>
    <row r="35" spans="1:15" ht="12.75" customHeight="1" x14ac:dyDescent="0.2">
      <c r="A35" s="74" t="s">
        <v>47</v>
      </c>
      <c r="B35" s="74"/>
      <c r="C35" s="74"/>
      <c r="D35" s="74"/>
      <c r="E35" s="74"/>
      <c r="F35" s="74"/>
      <c r="G35" s="3"/>
      <c r="H35" s="3"/>
      <c r="I35" s="2"/>
      <c r="J35" s="2"/>
      <c r="K35" s="2"/>
      <c r="L35" s="2"/>
      <c r="M35" s="2"/>
      <c r="N35" s="2"/>
      <c r="O35" s="2"/>
    </row>
    <row r="36" spans="1:15" ht="6" customHeight="1" x14ac:dyDescent="0.2">
      <c r="A36" s="34"/>
      <c r="B36" s="34"/>
      <c r="C36" s="34"/>
      <c r="D36" s="34"/>
      <c r="E36" s="34"/>
      <c r="F36" s="34"/>
      <c r="G36" s="3"/>
      <c r="H36" s="3"/>
      <c r="I36" s="2"/>
      <c r="J36" s="2"/>
      <c r="K36" s="2"/>
      <c r="L36" s="2"/>
      <c r="M36" s="2"/>
      <c r="N36" s="2"/>
      <c r="O36" s="2"/>
    </row>
    <row r="37" spans="1:15" s="1" customFormat="1" ht="12.75" customHeight="1" x14ac:dyDescent="0.2">
      <c r="A37" s="75" t="s">
        <v>45</v>
      </c>
      <c r="B37" s="75"/>
      <c r="C37" s="75"/>
      <c r="D37" s="75"/>
      <c r="E37" s="75"/>
      <c r="F37" s="75"/>
      <c r="G37" s="3"/>
      <c r="H37" s="3"/>
      <c r="I37" s="3"/>
      <c r="J37" s="3"/>
      <c r="K37" s="3"/>
      <c r="L37" s="3"/>
      <c r="M37" s="3"/>
      <c r="N37" s="3"/>
      <c r="O37" s="3"/>
    </row>
    <row r="38" spans="1:15" s="1" customFormat="1" ht="12.75" customHeight="1" x14ac:dyDescent="0.2">
      <c r="A38" s="75" t="s">
        <v>13</v>
      </c>
      <c r="B38" s="75"/>
      <c r="C38" s="75"/>
      <c r="D38" s="75"/>
      <c r="E38" s="75"/>
      <c r="F38" s="75"/>
      <c r="G38" s="3"/>
      <c r="H38" s="3"/>
      <c r="I38" s="3"/>
      <c r="J38" s="3"/>
      <c r="K38" s="3"/>
      <c r="L38" s="3"/>
      <c r="M38" s="3"/>
      <c r="N38" s="3"/>
      <c r="O38" s="3"/>
    </row>
    <row r="39" spans="1:15" ht="9" customHeight="1" x14ac:dyDescent="0.2">
      <c r="A39" s="74"/>
      <c r="B39" s="74"/>
      <c r="C39" s="74"/>
      <c r="D39" s="74"/>
      <c r="E39" s="74"/>
      <c r="F39" s="74"/>
      <c r="G39" s="2"/>
      <c r="H39" s="2"/>
      <c r="I39" s="2"/>
      <c r="J39" s="2"/>
      <c r="K39" s="2"/>
      <c r="L39" s="2"/>
      <c r="M39" s="2"/>
      <c r="N39" s="2"/>
      <c r="O39" s="2"/>
    </row>
    <row r="40" spans="1:15" ht="15" customHeight="1" x14ac:dyDescent="0.2">
      <c r="A40" s="4" t="s">
        <v>48</v>
      </c>
      <c r="B40" s="19"/>
      <c r="C40" s="2"/>
      <c r="D40" s="25" t="s">
        <v>1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5" customHeight="1" x14ac:dyDescent="0.2">
      <c r="A41" s="4" t="s">
        <v>14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ht="15" customHeight="1" x14ac:dyDescent="0.2">
      <c r="A42" s="20"/>
      <c r="B42" s="20"/>
      <c r="C42" s="20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ht="1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x14ac:dyDescent="0.2">
      <c r="A63" s="2"/>
      <c r="B63" s="2"/>
      <c r="C63" s="2"/>
      <c r="D63" s="2"/>
      <c r="E63" s="2"/>
      <c r="F63" s="2"/>
      <c r="G63" s="2"/>
      <c r="H63" s="2"/>
    </row>
    <row r="64" spans="1:11" x14ac:dyDescent="0.2">
      <c r="A64" s="2"/>
      <c r="B64" s="2"/>
      <c r="C64" s="2"/>
      <c r="D64" s="2"/>
      <c r="E64" s="2"/>
      <c r="F64" s="2"/>
      <c r="G64" s="2"/>
      <c r="H64" s="2"/>
    </row>
    <row r="65" spans="1:8" x14ac:dyDescent="0.2">
      <c r="A65" s="2"/>
      <c r="B65" s="2"/>
      <c r="C65" s="2"/>
      <c r="D65" s="2"/>
      <c r="E65" s="2"/>
      <c r="F65" s="2"/>
      <c r="G65" s="2"/>
      <c r="H65" s="2"/>
    </row>
    <row r="66" spans="1:8" x14ac:dyDescent="0.2">
      <c r="A66" s="2"/>
      <c r="B66" s="2"/>
      <c r="C66" s="2"/>
      <c r="D66" s="2"/>
      <c r="E66" s="2"/>
      <c r="F66" s="2"/>
      <c r="G66" s="2"/>
      <c r="H66" s="2"/>
    </row>
    <row r="67" spans="1:8" x14ac:dyDescent="0.2">
      <c r="A67" s="2"/>
      <c r="B67" s="2"/>
      <c r="C67" s="2"/>
      <c r="D67" s="2"/>
      <c r="E67" s="2"/>
      <c r="F67" s="2"/>
      <c r="G67" s="2"/>
    </row>
    <row r="68" spans="1:8" x14ac:dyDescent="0.2">
      <c r="A68" s="2"/>
      <c r="B68" s="2"/>
      <c r="C68" s="2"/>
      <c r="D68" s="2"/>
      <c r="E68" s="2"/>
      <c r="F68" s="2"/>
      <c r="G68" s="2"/>
    </row>
  </sheetData>
  <mergeCells count="14">
    <mergeCell ref="A13:F13"/>
    <mergeCell ref="A39:F39"/>
    <mergeCell ref="A35:F35"/>
    <mergeCell ref="A38:F38"/>
    <mergeCell ref="A33:C33"/>
    <mergeCell ref="A37:F37"/>
    <mergeCell ref="A34:F34"/>
    <mergeCell ref="A11:C11"/>
    <mergeCell ref="A9:C9"/>
    <mergeCell ref="A1:F1"/>
    <mergeCell ref="A2:F2"/>
    <mergeCell ref="A3:F3"/>
    <mergeCell ref="A4:F4"/>
    <mergeCell ref="A10:C10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.</cp:lastModifiedBy>
  <cp:lastPrinted>2021-08-19T09:25:10Z</cp:lastPrinted>
  <dcterms:created xsi:type="dcterms:W3CDTF">2001-04-19T06:32:12Z</dcterms:created>
  <dcterms:modified xsi:type="dcterms:W3CDTF">2021-09-06T14:40:29Z</dcterms:modified>
</cp:coreProperties>
</file>