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935" windowWidth="11295" windowHeight="4080" activeTab="0"/>
  </bookViews>
  <sheets>
    <sheet name="RO" sheetId="1" r:id="rId1"/>
    <sheet name="List1" sheetId="2" r:id="rId2"/>
    <sheet name="List2" sheetId="3" r:id="rId3"/>
  </sheets>
  <definedNames>
    <definedName name="_xlnm.Print_Area" localSheetId="0">'RO'!$A$1:$F$76</definedName>
  </definedNames>
  <calcPr fullCalcOnLoad="1"/>
</workbook>
</file>

<file path=xl/sharedStrings.xml><?xml version="1.0" encoding="utf-8"?>
<sst xmlns="http://schemas.openxmlformats.org/spreadsheetml/2006/main" count="127" uniqueCount="92">
  <si>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</si>
  <si>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</si>
  <si>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</si>
  <si>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</si>
  <si>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</si>
  <si>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</si>
  <si>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</si>
  <si>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</si>
  <si>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</si>
  <si>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</si>
  <si>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</si>
  <si>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Pozn.:</t>
  </si>
  <si>
    <t>Statutární město Brno - městská část Brno-Tuřany</t>
  </si>
  <si>
    <t>celkem příjmy + financování</t>
  </si>
  <si>
    <t>zapojení FRR - položka 8115</t>
  </si>
  <si>
    <t>Vypracoval: Hornoch</t>
  </si>
  <si>
    <t>Stav ve FRR  je 1 000 tis. Kč.</t>
  </si>
  <si>
    <t>zapojení zůstatku roku 2017 - pol. 8115</t>
  </si>
  <si>
    <t>Rozpočtové  opatření č. 3/2018</t>
  </si>
  <si>
    <t xml:space="preserve"> v  Kč  / pro ZMČ/</t>
  </si>
  <si>
    <t>Brno, 12.2.2018</t>
  </si>
  <si>
    <t>6330/4137</t>
  </si>
  <si>
    <t>3745/6121</t>
  </si>
  <si>
    <t>Veřejná zeleň - investice</t>
  </si>
  <si>
    <t>3745/5169</t>
  </si>
  <si>
    <t>Veřejná zeleň - nákup ostatních služeb</t>
  </si>
  <si>
    <t>Projekty participativního rozpočtu - nákup ostatních služeb</t>
  </si>
  <si>
    <t>3399/2321</t>
  </si>
  <si>
    <t>Kultura - přijaté dary</t>
  </si>
  <si>
    <t>Rekonstrukce výběhu pro psy</t>
  </si>
  <si>
    <t>3412/5154</t>
  </si>
  <si>
    <t>Sportovní hala - elektrická energie</t>
  </si>
  <si>
    <t>2212/6121</t>
  </si>
  <si>
    <t>PD rekonstrukce ulice Rolencova</t>
  </si>
  <si>
    <t>3399/2329</t>
  </si>
  <si>
    <t>6171/2324</t>
  </si>
  <si>
    <t>3412/2324</t>
  </si>
  <si>
    <t>Úřad - přijaté nekapitálové příspěvky a náhrady (přeplatky energií)</t>
  </si>
  <si>
    <t>Kultura - ostatní nedaňové příjmy (vstupenky na ples)</t>
  </si>
  <si>
    <t>3399/5169</t>
  </si>
  <si>
    <t>3319/5139</t>
  </si>
  <si>
    <t>3319/5169</t>
  </si>
  <si>
    <t>3319/5194</t>
  </si>
  <si>
    <t>3399/5175</t>
  </si>
  <si>
    <t>3639/5173</t>
  </si>
  <si>
    <t>Pracovní četa - cestovné</t>
  </si>
  <si>
    <t>Cestovné</t>
  </si>
  <si>
    <t>Slavnosti tuřanského zelí - nákup ostatních služeb</t>
  </si>
  <si>
    <t>Nákup ostatních služeb</t>
  </si>
  <si>
    <t>Slavnosti tuřanského zelí - nákup materiálu</t>
  </si>
  <si>
    <t>Nákup materiálu</t>
  </si>
  <si>
    <t>Pohoštění</t>
  </si>
  <si>
    <t>2212/5171</t>
  </si>
  <si>
    <t>2212/5169</t>
  </si>
  <si>
    <t>Slavnosti tuřanského zelí - věcné dary</t>
  </si>
  <si>
    <t>Věcné dary</t>
  </si>
  <si>
    <t>3113/6121</t>
  </si>
  <si>
    <t>Základní škola - investice</t>
  </si>
  <si>
    <t>ZŠ Měšťanská - rozšíření objektu</t>
  </si>
  <si>
    <t>ZŠ Měšťanská - rekonstrukce objektu - III.etapa</t>
  </si>
  <si>
    <t>Investiční přijaté transfery od města - participativní rozpočet</t>
  </si>
  <si>
    <t>Neinvestiční přijaté transfery od města - participativní rozpočet</t>
  </si>
  <si>
    <t>z toho: ÚZ 64, ORG 9307 (Skate park v Tuřanech)</t>
  </si>
  <si>
    <t>z toho: ÚZ 64, ORG 9311 (Okružní vycházková trasa s alejí)</t>
  </si>
  <si>
    <t>z toho: ÚZ 54, ORG 9307 (Skate park v Tuřanech)</t>
  </si>
  <si>
    <t>Opravy komunikací</t>
  </si>
  <si>
    <t>Opravy účelových komunikací (ÚZ 73)</t>
  </si>
  <si>
    <t>Účelové komunikace (ÚZ 73)</t>
  </si>
  <si>
    <t>3613/2324</t>
  </si>
  <si>
    <t>Sportovní hala - přijaté nekapitálové příspěvky a náhrady (přeplatky energií)</t>
  </si>
  <si>
    <t>Nebytové prostory - přijaté nekapitálové příspěvky a náhrady (přeplatky energií)</t>
  </si>
  <si>
    <t>Kultura - nákup ostatních služeb</t>
  </si>
  <si>
    <t>Kultura - pohoštění</t>
  </si>
  <si>
    <t>6171/6121</t>
  </si>
  <si>
    <t>3113/5171</t>
  </si>
  <si>
    <t>3111/6121</t>
  </si>
  <si>
    <t>MŠ V Aleji - výměna kotle</t>
  </si>
  <si>
    <t>ZŠ Měšťanská (budova Požární) - rekonstrukce střechy</t>
  </si>
  <si>
    <t>Workoutové hřiště</t>
  </si>
  <si>
    <t>Rekonstrukce radnice IV. - využití podkroví radnice</t>
  </si>
  <si>
    <t>3639/5171</t>
  </si>
  <si>
    <t>Pracovní četa - opravy a udržování</t>
  </si>
  <si>
    <t>Opravy a udržování</t>
  </si>
  <si>
    <t>Opravy a údržba</t>
  </si>
  <si>
    <t>Základní škola - opravy a udržování</t>
  </si>
  <si>
    <t>Projekty participativního rozpočtu</t>
  </si>
  <si>
    <t>Tímto RO č. 3/2018 se příjmy zvýšily o 2 110 tisíc na 43 277 185 Kč a výdaje se zvýšily o 4 564 tisíc na 47 628 185 Kč.</t>
  </si>
  <si>
    <t xml:space="preserve">Rozdíl mezi příjmy a výdaji činí 4 351 tis.Kč  a je kryt položkou financování. </t>
  </si>
  <si>
    <t>Silnice - nákup ostatních služeb</t>
  </si>
  <si>
    <t>z toho: ÚZ 54, ORG 9311 (Okružní vycházková trasa s alejí)</t>
  </si>
  <si>
    <t>Služby, propagace MČ</t>
  </si>
  <si>
    <t>Toto rozpočtové opatření bylo schváleno na 21/VII. zasedání ZMČ dne 22.2.2018.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</si>
</sst>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  <numFmt numFmtId="166" formatCode="0.0%"/>
    <numFmt numFmtId="167" formatCode="0.000%"/>
    <numFmt numFmtId="168" formatCode="0.000"/>
    <numFmt numFmtId="169" formatCode="0.0000"/>
    <numFmt numFmtId="170" formatCode="0.000000"/>
    <numFmt numFmtId="171" formatCode="0.00000"/>
    <numFmt numFmtId="172" formatCode="0.0000000"/>
    <numFmt numFmtId="173" formatCode="_-* #,##0.0\ _K_č_-;\-* #,##0.0\ _K_č_-;_-* &quot;-&quot;??\ _K_č_-;_-@_-"/>
    <numFmt numFmtId="174" formatCode="_-* #,##0\ _K_č_-;\-* #,##0\ _K_č_-;_-* &quot;-&quot;??\ _K_č_-;_-@_-"/>
    <numFmt numFmtId="175" formatCode="000\ 00"/>
    <numFmt numFmtId="176" formatCode="_-* #,##0.0000\ _K_č_-;\-* #,##0.0000\ _K_č_-;_-* &quot;-&quot;??\ _K_č_-;_-@_-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u val="single"/>
      <sz val="14"/>
      <name val="Arial CE"/>
      <family val="2"/>
    </font>
    <font>
      <u val="single"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3" fontId="44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14" fontId="0" fillId="0" borderId="0" xfId="0" applyNumberFormat="1" applyFont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44" fillId="0" borderId="11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right" vertical="center"/>
    </xf>
    <xf numFmtId="3" fontId="44" fillId="0" borderId="16" xfId="0" applyNumberFormat="1" applyFont="1" applyBorder="1" applyAlignment="1">
      <alignment vertical="center"/>
    </xf>
    <xf numFmtId="3" fontId="44" fillId="0" borderId="17" xfId="0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/>
    </xf>
    <xf numFmtId="3" fontId="0" fillId="0" borderId="22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25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left"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horizontal="left"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left" vertical="center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left" vertical="center"/>
    </xf>
    <xf numFmtId="3" fontId="8" fillId="0" borderId="15" xfId="0" applyNumberFormat="1" applyFont="1" applyFill="1" applyBorder="1" applyAlignment="1">
      <alignment horizontal="right" vertical="center"/>
    </xf>
    <xf numFmtId="3" fontId="8" fillId="0" borderId="24" xfId="0" applyNumberFormat="1" applyFont="1" applyFill="1" applyBorder="1" applyAlignment="1">
      <alignment horizontal="right" vertical="center"/>
    </xf>
    <xf numFmtId="3" fontId="8" fillId="0" borderId="15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3" fontId="0" fillId="0" borderId="24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3" fontId="0" fillId="0" borderId="16" xfId="0" applyNumberFormat="1" applyFont="1" applyBorder="1" applyAlignment="1">
      <alignment/>
    </xf>
    <xf numFmtId="3" fontId="7" fillId="0" borderId="16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4" fillId="0" borderId="0" xfId="0" applyFont="1" applyFill="1" applyAlignment="1">
      <alignment vertical="center" wrapText="1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32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tabSelected="1" view="pageBreakPreview" zoomScaleSheetLayoutView="100" workbookViewId="0" topLeftCell="A1">
      <selection activeCell="C75" sqref="C75"/>
    </sheetView>
  </sheetViews>
  <sheetFormatPr defaultColWidth="9.00390625" defaultRowHeight="12.75"/>
  <cols>
    <col min="1" max="1" width="4.75390625" style="0" customWidth="1"/>
    <col min="2" max="2" width="9.375" style="0" customWidth="1"/>
    <col min="3" max="3" width="66.00390625" style="0" customWidth="1"/>
    <col min="4" max="4" width="10.125" style="0" customWidth="1"/>
    <col min="5" max="5" width="9.75390625" style="0" customWidth="1"/>
    <col min="6" max="6" width="11.625" style="0" customWidth="1"/>
    <col min="16" max="16" width="10.75390625" style="0" customWidth="1"/>
  </cols>
  <sheetData>
    <row r="1" spans="1:7" ht="18">
      <c r="A1" s="78" t="s">
        <v>12</v>
      </c>
      <c r="B1" s="79"/>
      <c r="C1" s="79"/>
      <c r="D1" s="79"/>
      <c r="E1" s="79"/>
      <c r="F1" s="79"/>
      <c r="G1" s="2"/>
    </row>
    <row r="2" spans="1:7" ht="14.25" customHeight="1">
      <c r="A2" s="78" t="s">
        <v>18</v>
      </c>
      <c r="B2" s="79"/>
      <c r="C2" s="79"/>
      <c r="D2" s="79"/>
      <c r="E2" s="79"/>
      <c r="F2" s="79"/>
      <c r="G2" s="2"/>
    </row>
    <row r="3" spans="1:7" ht="14.25" customHeight="1" thickBot="1">
      <c r="A3" s="81" t="s">
        <v>19</v>
      </c>
      <c r="B3" s="81"/>
      <c r="C3" s="81"/>
      <c r="D3" s="81"/>
      <c r="E3" s="81"/>
      <c r="F3" s="81"/>
      <c r="G3" s="2"/>
    </row>
    <row r="4" spans="1:7" ht="18.75" customHeight="1" thickBot="1">
      <c r="A4" s="82" t="s">
        <v>2</v>
      </c>
      <c r="B4" s="83"/>
      <c r="C4" s="83"/>
      <c r="D4" s="83"/>
      <c r="E4" s="83"/>
      <c r="F4" s="84"/>
      <c r="G4" s="2"/>
    </row>
    <row r="5" spans="1:7" ht="27" customHeight="1">
      <c r="A5" s="5" t="s">
        <v>7</v>
      </c>
      <c r="B5" s="10" t="s">
        <v>9</v>
      </c>
      <c r="C5" s="11" t="s">
        <v>8</v>
      </c>
      <c r="D5" s="10" t="s">
        <v>4</v>
      </c>
      <c r="E5" s="10" t="s">
        <v>5</v>
      </c>
      <c r="F5" s="12" t="s">
        <v>6</v>
      </c>
      <c r="G5" s="6"/>
    </row>
    <row r="6" spans="1:7" ht="14.25" customHeight="1">
      <c r="A6" s="5">
        <v>1</v>
      </c>
      <c r="B6" s="58" t="s">
        <v>27</v>
      </c>
      <c r="C6" s="59" t="s">
        <v>28</v>
      </c>
      <c r="D6" s="60">
        <v>0</v>
      </c>
      <c r="E6" s="60">
        <v>145000</v>
      </c>
      <c r="F6" s="61">
        <f aca="true" t="shared" si="0" ref="F6:F16">D6+E6</f>
        <v>145000</v>
      </c>
      <c r="G6" s="6"/>
    </row>
    <row r="7" spans="1:7" ht="14.25" customHeight="1">
      <c r="A7" s="5">
        <v>2</v>
      </c>
      <c r="B7" s="58" t="s">
        <v>34</v>
      </c>
      <c r="C7" s="59" t="s">
        <v>38</v>
      </c>
      <c r="D7" s="60">
        <v>0</v>
      </c>
      <c r="E7" s="60">
        <v>117000</v>
      </c>
      <c r="F7" s="61">
        <f t="shared" si="0"/>
        <v>117000</v>
      </c>
      <c r="G7" s="6"/>
    </row>
    <row r="8" spans="1:7" ht="14.25" customHeight="1">
      <c r="A8" s="51">
        <v>3</v>
      </c>
      <c r="B8" s="58" t="s">
        <v>36</v>
      </c>
      <c r="C8" s="59" t="s">
        <v>69</v>
      </c>
      <c r="D8" s="60">
        <v>0</v>
      </c>
      <c r="E8" s="60">
        <v>18000</v>
      </c>
      <c r="F8" s="61">
        <f t="shared" si="0"/>
        <v>18000</v>
      </c>
      <c r="G8" s="6"/>
    </row>
    <row r="9" spans="1:7" ht="14.25" customHeight="1">
      <c r="A9" s="51">
        <v>4</v>
      </c>
      <c r="B9" s="58" t="s">
        <v>68</v>
      </c>
      <c r="C9" s="59" t="s">
        <v>70</v>
      </c>
      <c r="D9" s="60">
        <v>0</v>
      </c>
      <c r="E9" s="60">
        <v>23000</v>
      </c>
      <c r="F9" s="61">
        <f t="shared" si="0"/>
        <v>23000</v>
      </c>
      <c r="G9" s="6"/>
    </row>
    <row r="10" spans="1:7" ht="14.25" customHeight="1">
      <c r="A10" s="51">
        <v>5</v>
      </c>
      <c r="B10" s="58" t="s">
        <v>35</v>
      </c>
      <c r="C10" s="59" t="s">
        <v>37</v>
      </c>
      <c r="D10" s="60">
        <v>0</v>
      </c>
      <c r="E10" s="60">
        <v>47000</v>
      </c>
      <c r="F10" s="61">
        <f t="shared" si="0"/>
        <v>47000</v>
      </c>
      <c r="G10" s="6"/>
    </row>
    <row r="11" spans="1:7" ht="14.25" customHeight="1">
      <c r="A11" s="51">
        <v>6</v>
      </c>
      <c r="B11" s="58" t="s">
        <v>21</v>
      </c>
      <c r="C11" s="59" t="s">
        <v>60</v>
      </c>
      <c r="D11" s="60">
        <v>0</v>
      </c>
      <c r="E11" s="60">
        <v>1286000</v>
      </c>
      <c r="F11" s="61">
        <f t="shared" si="0"/>
        <v>1286000</v>
      </c>
      <c r="G11" s="6"/>
    </row>
    <row r="12" spans="1:7" ht="14.25" customHeight="1">
      <c r="A12" s="51"/>
      <c r="B12" s="58"/>
      <c r="C12" s="62" t="s">
        <v>62</v>
      </c>
      <c r="D12" s="63">
        <v>0</v>
      </c>
      <c r="E12" s="63">
        <v>869000</v>
      </c>
      <c r="F12" s="61">
        <f t="shared" si="0"/>
        <v>869000</v>
      </c>
      <c r="G12" s="6"/>
    </row>
    <row r="13" spans="1:7" ht="14.25" customHeight="1">
      <c r="A13" s="51"/>
      <c r="B13" s="58"/>
      <c r="C13" s="62" t="s">
        <v>63</v>
      </c>
      <c r="D13" s="63">
        <v>0</v>
      </c>
      <c r="E13" s="63">
        <v>417000</v>
      </c>
      <c r="F13" s="61">
        <f t="shared" si="0"/>
        <v>417000</v>
      </c>
      <c r="G13" s="6"/>
    </row>
    <row r="14" spans="1:7" ht="14.25" customHeight="1">
      <c r="A14" s="51">
        <v>7</v>
      </c>
      <c r="B14" s="58" t="s">
        <v>21</v>
      </c>
      <c r="C14" s="59" t="s">
        <v>61</v>
      </c>
      <c r="D14" s="60">
        <v>0</v>
      </c>
      <c r="E14" s="60">
        <v>474000</v>
      </c>
      <c r="F14" s="61">
        <f t="shared" si="0"/>
        <v>474000</v>
      </c>
      <c r="G14" s="6"/>
    </row>
    <row r="15" spans="1:7" ht="14.25" customHeight="1">
      <c r="A15" s="14"/>
      <c r="B15" s="15"/>
      <c r="C15" s="62" t="s">
        <v>64</v>
      </c>
      <c r="D15" s="63">
        <v>0</v>
      </c>
      <c r="E15" s="63">
        <v>252000</v>
      </c>
      <c r="F15" s="64">
        <f t="shared" si="0"/>
        <v>252000</v>
      </c>
      <c r="G15" s="6"/>
    </row>
    <row r="16" spans="1:7" ht="14.25" customHeight="1" thickBot="1">
      <c r="A16" s="18"/>
      <c r="B16" s="19"/>
      <c r="C16" s="62" t="s">
        <v>89</v>
      </c>
      <c r="D16" s="65">
        <v>0</v>
      </c>
      <c r="E16" s="63">
        <v>222000</v>
      </c>
      <c r="F16" s="64">
        <f t="shared" si="0"/>
        <v>222000</v>
      </c>
      <c r="G16" s="6"/>
    </row>
    <row r="17" spans="1:7" ht="14.25" customHeight="1" thickBot="1">
      <c r="A17" s="90" t="s">
        <v>10</v>
      </c>
      <c r="B17" s="91"/>
      <c r="C17" s="91"/>
      <c r="D17" s="20"/>
      <c r="E17" s="69">
        <f>E6+E7+E8+E9+E10+E11+E14</f>
        <v>2110000</v>
      </c>
      <c r="F17" s="4"/>
      <c r="G17" s="6"/>
    </row>
    <row r="18" spans="1:6" s="6" customFormat="1" ht="14.25" customHeight="1">
      <c r="A18" s="93" t="s">
        <v>14</v>
      </c>
      <c r="B18" s="94"/>
      <c r="C18" s="94"/>
      <c r="D18" s="47"/>
      <c r="E18" s="47">
        <v>0</v>
      </c>
      <c r="F18" s="48"/>
    </row>
    <row r="19" spans="1:8" ht="14.25" customHeight="1">
      <c r="A19" s="85" t="s">
        <v>17</v>
      </c>
      <c r="B19" s="86"/>
      <c r="C19" s="87"/>
      <c r="D19" s="66">
        <v>1897000</v>
      </c>
      <c r="E19" s="34">
        <v>2454000</v>
      </c>
      <c r="F19" s="71">
        <f>D19+E19</f>
        <v>4351000</v>
      </c>
      <c r="G19" s="6"/>
      <c r="H19" s="6"/>
    </row>
    <row r="20" spans="1:8" ht="14.25" customHeight="1" thickBot="1">
      <c r="A20" s="88" t="s">
        <v>13</v>
      </c>
      <c r="B20" s="89"/>
      <c r="C20" s="89"/>
      <c r="D20" s="67"/>
      <c r="E20" s="68">
        <f>SUM(E17+E18+E19)</f>
        <v>4564000</v>
      </c>
      <c r="F20" s="21"/>
      <c r="G20" s="6"/>
      <c r="H20" s="6"/>
    </row>
    <row r="21" spans="1:7" ht="10.5" customHeight="1" thickBot="1">
      <c r="A21" s="25"/>
      <c r="B21" s="26"/>
      <c r="C21" s="26"/>
      <c r="D21" s="26"/>
      <c r="E21" s="27"/>
      <c r="F21" s="28"/>
      <c r="G21" s="6"/>
    </row>
    <row r="22" spans="1:6" s="6" customFormat="1" ht="18" customHeight="1" thickBot="1">
      <c r="A22" s="82" t="s">
        <v>3</v>
      </c>
      <c r="B22" s="83"/>
      <c r="C22" s="83"/>
      <c r="D22" s="83"/>
      <c r="E22" s="83"/>
      <c r="F22" s="84"/>
    </row>
    <row r="23" spans="1:6" s="6" customFormat="1" ht="27" customHeight="1">
      <c r="A23" s="29" t="s">
        <v>7</v>
      </c>
      <c r="B23" s="30" t="s">
        <v>0</v>
      </c>
      <c r="C23" s="31" t="s">
        <v>8</v>
      </c>
      <c r="D23" s="30" t="s">
        <v>4</v>
      </c>
      <c r="E23" s="30" t="s">
        <v>5</v>
      </c>
      <c r="F23" s="32" t="s">
        <v>6</v>
      </c>
    </row>
    <row r="24" spans="1:8" s="6" customFormat="1" ht="14.25" customHeight="1">
      <c r="A24" s="17"/>
      <c r="B24" s="43" t="s">
        <v>53</v>
      </c>
      <c r="C24" s="41" t="s">
        <v>88</v>
      </c>
      <c r="D24" s="39">
        <v>1373000</v>
      </c>
      <c r="E24" s="39">
        <v>220000</v>
      </c>
      <c r="F24" s="35">
        <f aca="true" t="shared" si="1" ref="F24:F65">D24+E24</f>
        <v>1593000</v>
      </c>
      <c r="G24" s="7"/>
      <c r="H24" s="7"/>
    </row>
    <row r="25" spans="1:8" s="6" customFormat="1" ht="14.25" customHeight="1">
      <c r="A25" s="51">
        <v>1</v>
      </c>
      <c r="B25" s="50" t="s">
        <v>53</v>
      </c>
      <c r="C25" s="49" t="s">
        <v>67</v>
      </c>
      <c r="D25" s="40">
        <v>0</v>
      </c>
      <c r="E25" s="40">
        <v>220000</v>
      </c>
      <c r="F25" s="37">
        <f t="shared" si="1"/>
        <v>220000</v>
      </c>
      <c r="G25" s="7"/>
      <c r="H25" s="7"/>
    </row>
    <row r="26" spans="1:8" s="6" customFormat="1" ht="14.25" customHeight="1">
      <c r="A26" s="51"/>
      <c r="B26" s="43" t="s">
        <v>52</v>
      </c>
      <c r="C26" s="41" t="s">
        <v>65</v>
      </c>
      <c r="D26" s="33">
        <v>3939000</v>
      </c>
      <c r="E26" s="33">
        <v>-220000</v>
      </c>
      <c r="F26" s="35">
        <f t="shared" si="1"/>
        <v>3719000</v>
      </c>
      <c r="G26" s="7"/>
      <c r="H26" s="7"/>
    </row>
    <row r="27" spans="1:8" s="6" customFormat="1" ht="14.25" customHeight="1">
      <c r="A27" s="51">
        <v>2</v>
      </c>
      <c r="B27" s="44" t="s">
        <v>52</v>
      </c>
      <c r="C27" s="42" t="s">
        <v>66</v>
      </c>
      <c r="D27" s="34">
        <v>3874000</v>
      </c>
      <c r="E27" s="34">
        <v>-220000</v>
      </c>
      <c r="F27" s="37">
        <f t="shared" si="1"/>
        <v>3654000</v>
      </c>
      <c r="G27" s="7"/>
      <c r="H27" s="7"/>
    </row>
    <row r="28" spans="1:8" s="6" customFormat="1" ht="14.25" customHeight="1">
      <c r="A28" s="17"/>
      <c r="B28" s="43" t="s">
        <v>32</v>
      </c>
      <c r="C28" s="46" t="s">
        <v>33</v>
      </c>
      <c r="D28" s="39">
        <v>10000</v>
      </c>
      <c r="E28" s="39">
        <v>500000</v>
      </c>
      <c r="F28" s="38">
        <f t="shared" si="1"/>
        <v>510000</v>
      </c>
      <c r="G28" s="7"/>
      <c r="H28" s="7"/>
    </row>
    <row r="29" spans="1:8" s="6" customFormat="1" ht="14.25" customHeight="1">
      <c r="A29" s="51">
        <v>3</v>
      </c>
      <c r="B29" s="44" t="s">
        <v>32</v>
      </c>
      <c r="C29" s="42" t="s">
        <v>33</v>
      </c>
      <c r="D29" s="34">
        <v>10000</v>
      </c>
      <c r="E29" s="34">
        <v>500000</v>
      </c>
      <c r="F29" s="36">
        <f t="shared" si="1"/>
        <v>510000</v>
      </c>
      <c r="G29" s="7"/>
      <c r="H29" s="7"/>
    </row>
    <row r="30" spans="1:8" s="6" customFormat="1" ht="14.25" customHeight="1">
      <c r="A30" s="51"/>
      <c r="B30" s="45" t="s">
        <v>75</v>
      </c>
      <c r="C30" s="46" t="s">
        <v>76</v>
      </c>
      <c r="D30" s="33">
        <v>50000</v>
      </c>
      <c r="E30" s="33">
        <v>150000</v>
      </c>
      <c r="F30" s="35">
        <f t="shared" si="1"/>
        <v>200000</v>
      </c>
      <c r="G30" s="7"/>
      <c r="H30" s="7"/>
    </row>
    <row r="31" spans="1:8" s="6" customFormat="1" ht="14.25" customHeight="1">
      <c r="A31" s="51">
        <v>4</v>
      </c>
      <c r="B31" s="44" t="s">
        <v>75</v>
      </c>
      <c r="C31" s="42" t="s">
        <v>76</v>
      </c>
      <c r="D31" s="34">
        <v>50000</v>
      </c>
      <c r="E31" s="34">
        <v>150000</v>
      </c>
      <c r="F31" s="36">
        <f t="shared" si="1"/>
        <v>200000</v>
      </c>
      <c r="G31" s="7"/>
      <c r="H31" s="7"/>
    </row>
    <row r="32" spans="1:8" s="6" customFormat="1" ht="14.25" customHeight="1">
      <c r="A32" s="17"/>
      <c r="B32" s="45" t="s">
        <v>74</v>
      </c>
      <c r="C32" s="46" t="s">
        <v>84</v>
      </c>
      <c r="D32" s="33">
        <v>160000</v>
      </c>
      <c r="E32" s="33">
        <v>50000</v>
      </c>
      <c r="F32" s="35">
        <f t="shared" si="1"/>
        <v>210000</v>
      </c>
      <c r="G32" s="7"/>
      <c r="H32" s="7"/>
    </row>
    <row r="33" spans="1:8" s="6" customFormat="1" ht="14.25" customHeight="1">
      <c r="A33" s="51">
        <v>5</v>
      </c>
      <c r="B33" s="44" t="s">
        <v>74</v>
      </c>
      <c r="C33" s="42" t="s">
        <v>83</v>
      </c>
      <c r="D33" s="34">
        <v>160000</v>
      </c>
      <c r="E33" s="34">
        <v>50000</v>
      </c>
      <c r="F33" s="36">
        <f t="shared" si="1"/>
        <v>210000</v>
      </c>
      <c r="G33" s="7"/>
      <c r="H33" s="7"/>
    </row>
    <row r="34" spans="1:8" s="6" customFormat="1" ht="14.25" customHeight="1">
      <c r="A34" s="17"/>
      <c r="B34" s="45" t="s">
        <v>56</v>
      </c>
      <c r="C34" s="46" t="s">
        <v>57</v>
      </c>
      <c r="D34" s="33">
        <v>2400000</v>
      </c>
      <c r="E34" s="33">
        <v>325000</v>
      </c>
      <c r="F34" s="35">
        <f t="shared" si="1"/>
        <v>2725000</v>
      </c>
      <c r="G34" s="7"/>
      <c r="H34" s="7"/>
    </row>
    <row r="35" spans="1:8" s="6" customFormat="1" ht="14.25" customHeight="1">
      <c r="A35" s="51">
        <v>6</v>
      </c>
      <c r="B35" s="44" t="s">
        <v>56</v>
      </c>
      <c r="C35" s="42" t="s">
        <v>59</v>
      </c>
      <c r="D35" s="34">
        <v>2300000</v>
      </c>
      <c r="E35" s="34">
        <v>200000</v>
      </c>
      <c r="F35" s="37">
        <f t="shared" si="1"/>
        <v>2500000</v>
      </c>
      <c r="G35" s="7"/>
      <c r="H35" s="7"/>
    </row>
    <row r="36" spans="1:8" s="6" customFormat="1" ht="14.25" customHeight="1">
      <c r="A36" s="51">
        <v>7</v>
      </c>
      <c r="B36" s="50" t="s">
        <v>56</v>
      </c>
      <c r="C36" s="49" t="s">
        <v>58</v>
      </c>
      <c r="D36" s="40">
        <v>50000</v>
      </c>
      <c r="E36" s="40">
        <v>25000</v>
      </c>
      <c r="F36" s="37">
        <f t="shared" si="1"/>
        <v>75000</v>
      </c>
      <c r="G36" s="7"/>
      <c r="H36" s="7"/>
    </row>
    <row r="37" spans="1:8" s="6" customFormat="1" ht="14.25" customHeight="1">
      <c r="A37" s="51">
        <v>8</v>
      </c>
      <c r="B37" s="50" t="s">
        <v>56</v>
      </c>
      <c r="C37" s="49" t="s">
        <v>77</v>
      </c>
      <c r="D37" s="40">
        <v>0</v>
      </c>
      <c r="E37" s="40">
        <v>100000</v>
      </c>
      <c r="F37" s="37">
        <f t="shared" si="1"/>
        <v>100000</v>
      </c>
      <c r="G37" s="7"/>
      <c r="H37" s="7"/>
    </row>
    <row r="38" spans="1:8" s="6" customFormat="1" ht="14.25" customHeight="1">
      <c r="A38" s="17"/>
      <c r="B38" s="43" t="s">
        <v>40</v>
      </c>
      <c r="C38" s="41" t="s">
        <v>49</v>
      </c>
      <c r="D38" s="39">
        <v>2000</v>
      </c>
      <c r="E38" s="39">
        <v>38000</v>
      </c>
      <c r="F38" s="38">
        <f t="shared" si="1"/>
        <v>40000</v>
      </c>
      <c r="G38" s="7"/>
      <c r="H38" s="7"/>
    </row>
    <row r="39" spans="1:8" s="6" customFormat="1" ht="14.25" customHeight="1">
      <c r="A39" s="51">
        <v>9</v>
      </c>
      <c r="B39" s="50" t="s">
        <v>40</v>
      </c>
      <c r="C39" s="49" t="s">
        <v>50</v>
      </c>
      <c r="D39" s="40">
        <v>2000</v>
      </c>
      <c r="E39" s="40">
        <v>38000</v>
      </c>
      <c r="F39" s="37">
        <f t="shared" si="1"/>
        <v>40000</v>
      </c>
      <c r="G39" s="7"/>
      <c r="H39" s="7"/>
    </row>
    <row r="40" spans="1:8" s="6" customFormat="1" ht="14.25" customHeight="1">
      <c r="A40" s="17"/>
      <c r="B40" s="45" t="s">
        <v>41</v>
      </c>
      <c r="C40" s="46" t="s">
        <v>47</v>
      </c>
      <c r="D40" s="33">
        <v>110000</v>
      </c>
      <c r="E40" s="33">
        <v>100000</v>
      </c>
      <c r="F40" s="35">
        <f t="shared" si="1"/>
        <v>210000</v>
      </c>
      <c r="G40" s="7"/>
      <c r="H40" s="7"/>
    </row>
    <row r="41" spans="1:8" s="6" customFormat="1" ht="14.25" customHeight="1">
      <c r="A41" s="51">
        <v>10</v>
      </c>
      <c r="B41" s="44" t="s">
        <v>41</v>
      </c>
      <c r="C41" s="42" t="s">
        <v>48</v>
      </c>
      <c r="D41" s="34">
        <v>110000</v>
      </c>
      <c r="E41" s="34">
        <v>100000</v>
      </c>
      <c r="F41" s="36">
        <f t="shared" si="1"/>
        <v>210000</v>
      </c>
      <c r="G41" s="7"/>
      <c r="H41" s="7"/>
    </row>
    <row r="42" spans="1:8" s="6" customFormat="1" ht="14.25" customHeight="1">
      <c r="A42" s="17"/>
      <c r="B42" s="45" t="s">
        <v>42</v>
      </c>
      <c r="C42" s="46" t="s">
        <v>54</v>
      </c>
      <c r="D42" s="33">
        <v>2000</v>
      </c>
      <c r="E42" s="33">
        <v>8000</v>
      </c>
      <c r="F42" s="35">
        <f t="shared" si="1"/>
        <v>10000</v>
      </c>
      <c r="G42" s="7"/>
      <c r="H42" s="7"/>
    </row>
    <row r="43" spans="1:8" s="6" customFormat="1" ht="14.25" customHeight="1">
      <c r="A43" s="51">
        <v>11</v>
      </c>
      <c r="B43" s="44" t="s">
        <v>42</v>
      </c>
      <c r="C43" s="42" t="s">
        <v>55</v>
      </c>
      <c r="D43" s="34">
        <v>2000</v>
      </c>
      <c r="E43" s="34">
        <v>8000</v>
      </c>
      <c r="F43" s="36">
        <f t="shared" si="1"/>
        <v>10000</v>
      </c>
      <c r="G43" s="7"/>
      <c r="H43" s="7"/>
    </row>
    <row r="44" spans="1:8" s="6" customFormat="1" ht="14.25" customHeight="1">
      <c r="A44" s="51"/>
      <c r="B44" s="43" t="s">
        <v>39</v>
      </c>
      <c r="C44" s="41" t="s">
        <v>71</v>
      </c>
      <c r="D44" s="39">
        <v>250000</v>
      </c>
      <c r="E44" s="39">
        <v>106000</v>
      </c>
      <c r="F44" s="38">
        <f t="shared" si="1"/>
        <v>356000</v>
      </c>
      <c r="G44" s="7"/>
      <c r="H44" s="7"/>
    </row>
    <row r="45" spans="1:8" s="6" customFormat="1" ht="14.25" customHeight="1">
      <c r="A45" s="51">
        <v>12</v>
      </c>
      <c r="B45" s="44" t="s">
        <v>39</v>
      </c>
      <c r="C45" s="42" t="s">
        <v>90</v>
      </c>
      <c r="D45" s="34">
        <v>250000</v>
      </c>
      <c r="E45" s="34">
        <v>106000</v>
      </c>
      <c r="F45" s="36">
        <f t="shared" si="1"/>
        <v>356000</v>
      </c>
      <c r="G45" s="7"/>
      <c r="H45" s="7"/>
    </row>
    <row r="46" spans="1:8" s="6" customFormat="1" ht="14.25" customHeight="1">
      <c r="A46" s="51"/>
      <c r="B46" s="43" t="s">
        <v>43</v>
      </c>
      <c r="C46" s="41" t="s">
        <v>72</v>
      </c>
      <c r="D46" s="39">
        <v>50000</v>
      </c>
      <c r="E46" s="39">
        <v>10000</v>
      </c>
      <c r="F46" s="38">
        <f t="shared" si="1"/>
        <v>60000</v>
      </c>
      <c r="G46" s="7"/>
      <c r="H46" s="7"/>
    </row>
    <row r="47" spans="1:8" s="6" customFormat="1" ht="14.25" customHeight="1">
      <c r="A47" s="51">
        <v>13</v>
      </c>
      <c r="B47" s="44" t="s">
        <v>43</v>
      </c>
      <c r="C47" s="42" t="s">
        <v>51</v>
      </c>
      <c r="D47" s="34">
        <v>50000</v>
      </c>
      <c r="E47" s="34">
        <v>10000</v>
      </c>
      <c r="F47" s="36">
        <f t="shared" si="1"/>
        <v>60000</v>
      </c>
      <c r="G47" s="7"/>
      <c r="H47" s="7"/>
    </row>
    <row r="48" spans="1:18" s="6" customFormat="1" ht="14.25" customHeight="1">
      <c r="A48" s="5"/>
      <c r="B48" s="43" t="s">
        <v>30</v>
      </c>
      <c r="C48" s="41" t="s">
        <v>31</v>
      </c>
      <c r="D48" s="39">
        <v>205000</v>
      </c>
      <c r="E48" s="39">
        <v>195000</v>
      </c>
      <c r="F48" s="38">
        <f t="shared" si="1"/>
        <v>400000</v>
      </c>
      <c r="G48" s="7"/>
      <c r="H48" s="8"/>
      <c r="L48" s="7"/>
      <c r="M48" s="7"/>
      <c r="N48" s="7"/>
      <c r="O48" s="7"/>
      <c r="P48" s="7"/>
      <c r="Q48" s="7"/>
      <c r="R48" s="7"/>
    </row>
    <row r="49" spans="1:18" s="6" customFormat="1" ht="14.25" customHeight="1">
      <c r="A49" s="5">
        <v>14</v>
      </c>
      <c r="B49" s="44" t="s">
        <v>30</v>
      </c>
      <c r="C49" s="42" t="s">
        <v>31</v>
      </c>
      <c r="D49" s="34">
        <v>205000</v>
      </c>
      <c r="E49" s="34">
        <v>195000</v>
      </c>
      <c r="F49" s="36">
        <f t="shared" si="1"/>
        <v>400000</v>
      </c>
      <c r="G49" s="7"/>
      <c r="H49" s="7"/>
      <c r="L49" s="7"/>
      <c r="M49" s="7"/>
      <c r="N49" s="7"/>
      <c r="O49" s="7"/>
      <c r="P49" s="7"/>
      <c r="Q49" s="7"/>
      <c r="R49" s="7"/>
    </row>
    <row r="50" spans="1:18" s="6" customFormat="1" ht="14.25" customHeight="1">
      <c r="A50" s="5"/>
      <c r="B50" s="45" t="s">
        <v>80</v>
      </c>
      <c r="C50" s="46" t="s">
        <v>81</v>
      </c>
      <c r="D50" s="33">
        <v>160000</v>
      </c>
      <c r="E50" s="33">
        <v>300000</v>
      </c>
      <c r="F50" s="35">
        <f>D50+E50</f>
        <v>460000</v>
      </c>
      <c r="G50" s="7"/>
      <c r="H50" s="7"/>
      <c r="L50" s="7"/>
      <c r="M50" s="7"/>
      <c r="N50" s="7"/>
      <c r="O50" s="7"/>
      <c r="P50" s="7"/>
      <c r="Q50" s="7"/>
      <c r="R50" s="7"/>
    </row>
    <row r="51" spans="1:18" s="6" customFormat="1" ht="14.25" customHeight="1">
      <c r="A51" s="5">
        <v>15</v>
      </c>
      <c r="B51" s="44" t="s">
        <v>80</v>
      </c>
      <c r="C51" s="42" t="s">
        <v>82</v>
      </c>
      <c r="D51" s="34">
        <v>160000</v>
      </c>
      <c r="E51" s="34">
        <v>300000</v>
      </c>
      <c r="F51" s="36">
        <f>D51+E51</f>
        <v>460000</v>
      </c>
      <c r="G51" s="7"/>
      <c r="H51" s="7"/>
      <c r="L51" s="7"/>
      <c r="M51" s="7"/>
      <c r="N51" s="7"/>
      <c r="O51" s="7"/>
      <c r="P51" s="7"/>
      <c r="Q51" s="7"/>
      <c r="R51" s="7"/>
    </row>
    <row r="52" spans="1:18" s="6" customFormat="1" ht="14.25" customHeight="1">
      <c r="A52" s="5"/>
      <c r="B52" s="45" t="s">
        <v>44</v>
      </c>
      <c r="C52" s="46" t="s">
        <v>45</v>
      </c>
      <c r="D52" s="33">
        <v>0</v>
      </c>
      <c r="E52" s="33">
        <v>2000</v>
      </c>
      <c r="F52" s="35">
        <f t="shared" si="1"/>
        <v>2000</v>
      </c>
      <c r="G52" s="7"/>
      <c r="H52" s="7"/>
      <c r="L52" s="7"/>
      <c r="M52" s="7"/>
      <c r="N52" s="7"/>
      <c r="O52" s="7"/>
      <c r="P52" s="7"/>
      <c r="Q52" s="7"/>
      <c r="R52" s="7"/>
    </row>
    <row r="53" spans="1:18" s="6" customFormat="1" ht="14.25" customHeight="1">
      <c r="A53" s="5">
        <v>16</v>
      </c>
      <c r="B53" s="44" t="s">
        <v>44</v>
      </c>
      <c r="C53" s="42" t="s">
        <v>46</v>
      </c>
      <c r="D53" s="34">
        <v>0</v>
      </c>
      <c r="E53" s="34">
        <v>2000</v>
      </c>
      <c r="F53" s="36">
        <f t="shared" si="1"/>
        <v>2000</v>
      </c>
      <c r="G53" s="7"/>
      <c r="H53" s="7"/>
      <c r="L53" s="7"/>
      <c r="M53" s="7"/>
      <c r="N53" s="7"/>
      <c r="O53" s="7"/>
      <c r="P53" s="7"/>
      <c r="Q53" s="7"/>
      <c r="R53" s="7"/>
    </row>
    <row r="54" spans="1:18" s="6" customFormat="1" ht="14.25" customHeight="1">
      <c r="A54" s="14"/>
      <c r="B54" s="45" t="s">
        <v>24</v>
      </c>
      <c r="C54" s="46" t="s">
        <v>25</v>
      </c>
      <c r="D54" s="33">
        <v>1800000</v>
      </c>
      <c r="E54" s="33">
        <v>474000</v>
      </c>
      <c r="F54" s="35">
        <f t="shared" si="1"/>
        <v>2274000</v>
      </c>
      <c r="G54" s="7"/>
      <c r="H54" s="7"/>
      <c r="L54" s="7"/>
      <c r="M54" s="7"/>
      <c r="N54" s="7"/>
      <c r="O54" s="7"/>
      <c r="P54" s="7"/>
      <c r="Q54" s="7"/>
      <c r="R54" s="7"/>
    </row>
    <row r="55" spans="1:18" s="6" customFormat="1" ht="14.25" customHeight="1">
      <c r="A55" s="5">
        <v>17</v>
      </c>
      <c r="B55" s="44" t="s">
        <v>24</v>
      </c>
      <c r="C55" s="42" t="s">
        <v>26</v>
      </c>
      <c r="D55" s="34">
        <v>0</v>
      </c>
      <c r="E55" s="34">
        <v>474000</v>
      </c>
      <c r="F55" s="36">
        <f t="shared" si="1"/>
        <v>474000</v>
      </c>
      <c r="G55" s="7"/>
      <c r="H55" s="7"/>
      <c r="L55" s="7"/>
      <c r="M55" s="7"/>
      <c r="N55" s="7"/>
      <c r="O55" s="7"/>
      <c r="P55" s="7"/>
      <c r="Q55" s="7"/>
      <c r="R55" s="7"/>
    </row>
    <row r="56" spans="1:18" s="6" customFormat="1" ht="14.25" customHeight="1">
      <c r="A56" s="5"/>
      <c r="B56" s="44"/>
      <c r="C56" s="55" t="s">
        <v>64</v>
      </c>
      <c r="D56" s="56">
        <v>0</v>
      </c>
      <c r="E56" s="56">
        <v>252000</v>
      </c>
      <c r="F56" s="57">
        <f t="shared" si="1"/>
        <v>252000</v>
      </c>
      <c r="G56" s="7"/>
      <c r="H56" s="7"/>
      <c r="L56" s="7"/>
      <c r="M56" s="7"/>
      <c r="N56" s="7"/>
      <c r="O56" s="7"/>
      <c r="P56" s="7"/>
      <c r="Q56" s="7"/>
      <c r="R56" s="7"/>
    </row>
    <row r="57" spans="1:18" s="6" customFormat="1" ht="14.25" customHeight="1">
      <c r="A57" s="5"/>
      <c r="B57" s="44"/>
      <c r="C57" s="55" t="s">
        <v>89</v>
      </c>
      <c r="D57" s="56">
        <v>0</v>
      </c>
      <c r="E57" s="56">
        <v>222000</v>
      </c>
      <c r="F57" s="57">
        <f t="shared" si="1"/>
        <v>222000</v>
      </c>
      <c r="G57" s="7"/>
      <c r="H57" s="7"/>
      <c r="L57" s="7"/>
      <c r="M57" s="7"/>
      <c r="N57" s="7"/>
      <c r="O57" s="7"/>
      <c r="P57" s="7"/>
      <c r="Q57" s="7"/>
      <c r="R57" s="7"/>
    </row>
    <row r="58" spans="1:18" s="6" customFormat="1" ht="14.25" customHeight="1">
      <c r="A58" s="14"/>
      <c r="B58" s="43" t="s">
        <v>22</v>
      </c>
      <c r="C58" s="41" t="s">
        <v>23</v>
      </c>
      <c r="D58" s="39">
        <v>1100000</v>
      </c>
      <c r="E58" s="39">
        <v>2206000</v>
      </c>
      <c r="F58" s="35">
        <f t="shared" si="1"/>
        <v>3306000</v>
      </c>
      <c r="G58" s="7"/>
      <c r="H58" s="7"/>
      <c r="L58" s="7"/>
      <c r="M58" s="7"/>
      <c r="N58" s="7"/>
      <c r="O58" s="7"/>
      <c r="P58" s="7"/>
      <c r="Q58" s="7"/>
      <c r="R58" s="7"/>
    </row>
    <row r="59" spans="1:18" s="6" customFormat="1" ht="14.25" customHeight="1">
      <c r="A59" s="5">
        <v>18</v>
      </c>
      <c r="B59" s="50" t="s">
        <v>22</v>
      </c>
      <c r="C59" s="49" t="s">
        <v>85</v>
      </c>
      <c r="D59" s="40">
        <v>0</v>
      </c>
      <c r="E59" s="40">
        <f>869000+417000</f>
        <v>1286000</v>
      </c>
      <c r="F59" s="37">
        <f t="shared" si="1"/>
        <v>1286000</v>
      </c>
      <c r="G59" s="7"/>
      <c r="H59" s="7"/>
      <c r="L59" s="7"/>
      <c r="M59" s="7"/>
      <c r="N59" s="7"/>
      <c r="O59" s="7"/>
      <c r="P59" s="7"/>
      <c r="Q59" s="7"/>
      <c r="R59" s="7"/>
    </row>
    <row r="60" spans="1:18" s="6" customFormat="1" ht="14.25" customHeight="1">
      <c r="A60" s="14"/>
      <c r="B60" s="24"/>
      <c r="C60" s="52" t="s">
        <v>62</v>
      </c>
      <c r="D60" s="53">
        <v>0</v>
      </c>
      <c r="E60" s="53">
        <v>869000</v>
      </c>
      <c r="F60" s="54">
        <f t="shared" si="1"/>
        <v>869000</v>
      </c>
      <c r="G60" s="7"/>
      <c r="H60" s="7"/>
      <c r="L60" s="7"/>
      <c r="M60" s="7"/>
      <c r="N60" s="7"/>
      <c r="O60" s="7"/>
      <c r="P60" s="7"/>
      <c r="Q60" s="7"/>
      <c r="R60" s="7"/>
    </row>
    <row r="61" spans="1:18" s="6" customFormat="1" ht="14.25" customHeight="1">
      <c r="A61" s="14"/>
      <c r="B61" s="24"/>
      <c r="C61" s="52" t="s">
        <v>63</v>
      </c>
      <c r="D61" s="53">
        <v>0</v>
      </c>
      <c r="E61" s="53">
        <v>417000</v>
      </c>
      <c r="F61" s="54">
        <f t="shared" si="1"/>
        <v>417000</v>
      </c>
      <c r="G61" s="7"/>
      <c r="H61" s="7"/>
      <c r="L61" s="7"/>
      <c r="M61" s="7"/>
      <c r="N61" s="7"/>
      <c r="O61" s="7"/>
      <c r="P61" s="7"/>
      <c r="Q61" s="7"/>
      <c r="R61" s="7"/>
    </row>
    <row r="62" spans="1:18" s="6" customFormat="1" ht="14.25" customHeight="1">
      <c r="A62" s="5">
        <v>19</v>
      </c>
      <c r="B62" s="44" t="s">
        <v>22</v>
      </c>
      <c r="C62" s="42" t="s">
        <v>29</v>
      </c>
      <c r="D62" s="34">
        <v>590000</v>
      </c>
      <c r="E62" s="34">
        <v>220000</v>
      </c>
      <c r="F62" s="36">
        <f t="shared" si="1"/>
        <v>810000</v>
      </c>
      <c r="G62" s="7"/>
      <c r="H62" s="7"/>
      <c r="L62" s="7"/>
      <c r="M62" s="7"/>
      <c r="N62" s="7"/>
      <c r="O62" s="7"/>
      <c r="P62" s="7"/>
      <c r="Q62" s="7"/>
      <c r="R62" s="7"/>
    </row>
    <row r="63" spans="1:18" s="6" customFormat="1" ht="14.25" customHeight="1">
      <c r="A63" s="5">
        <v>20</v>
      </c>
      <c r="B63" s="44" t="s">
        <v>22</v>
      </c>
      <c r="C63" s="42" t="s">
        <v>78</v>
      </c>
      <c r="D63" s="34">
        <v>10000</v>
      </c>
      <c r="E63" s="34">
        <v>700000</v>
      </c>
      <c r="F63" s="36">
        <f t="shared" si="1"/>
        <v>710000</v>
      </c>
      <c r="G63" s="7"/>
      <c r="H63" s="7"/>
      <c r="L63" s="7"/>
      <c r="M63" s="7"/>
      <c r="N63" s="7"/>
      <c r="O63" s="7"/>
      <c r="P63" s="7"/>
      <c r="Q63" s="7"/>
      <c r="R63" s="7"/>
    </row>
    <row r="64" spans="1:18" s="6" customFormat="1" ht="14.25" customHeight="1">
      <c r="A64" s="5"/>
      <c r="B64" s="43" t="s">
        <v>73</v>
      </c>
      <c r="C64" s="41" t="s">
        <v>79</v>
      </c>
      <c r="D64" s="39">
        <v>100000</v>
      </c>
      <c r="E64" s="39">
        <v>100000</v>
      </c>
      <c r="F64" s="38">
        <f t="shared" si="1"/>
        <v>200000</v>
      </c>
      <c r="G64" s="7"/>
      <c r="H64" s="7"/>
      <c r="L64" s="7"/>
      <c r="M64" s="7"/>
      <c r="N64" s="7"/>
      <c r="O64" s="7"/>
      <c r="P64" s="7"/>
      <c r="Q64" s="7"/>
      <c r="R64" s="7"/>
    </row>
    <row r="65" spans="1:18" s="6" customFormat="1" ht="14.25" customHeight="1">
      <c r="A65" s="5">
        <v>21</v>
      </c>
      <c r="B65" s="44" t="s">
        <v>73</v>
      </c>
      <c r="C65" s="42" t="s">
        <v>79</v>
      </c>
      <c r="D65" s="34">
        <v>100000</v>
      </c>
      <c r="E65" s="34">
        <v>100000</v>
      </c>
      <c r="F65" s="36">
        <f t="shared" si="1"/>
        <v>200000</v>
      </c>
      <c r="G65" s="7"/>
      <c r="H65" s="7"/>
      <c r="L65" s="7"/>
      <c r="M65" s="7"/>
      <c r="N65" s="7"/>
      <c r="O65" s="7"/>
      <c r="P65" s="7"/>
      <c r="Q65" s="7"/>
      <c r="R65" s="7"/>
    </row>
    <row r="66" spans="1:18" s="6" customFormat="1" ht="14.25" customHeight="1" thickBot="1">
      <c r="A66" s="5"/>
      <c r="B66" s="73"/>
      <c r="C66" s="74"/>
      <c r="D66" s="39"/>
      <c r="E66" s="39"/>
      <c r="F66" s="38"/>
      <c r="L66" s="7"/>
      <c r="M66" s="7"/>
      <c r="N66" s="7"/>
      <c r="O66" s="7"/>
      <c r="P66" s="7"/>
      <c r="Q66" s="7"/>
      <c r="R66" s="7"/>
    </row>
    <row r="67" spans="1:10" ht="14.25" customHeight="1" thickBot="1">
      <c r="A67" s="95"/>
      <c r="B67" s="96"/>
      <c r="C67" s="97"/>
      <c r="D67" s="75"/>
      <c r="E67" s="76">
        <f>E25+E27+E29+E31+E33+E35+E36+E37+E39+E41+E43+E45+E47+E49+E51+E53+E55+E59+E62+E63+E65</f>
        <v>4564000</v>
      </c>
      <c r="F67" s="77"/>
      <c r="G67" s="6"/>
      <c r="H67" s="6"/>
      <c r="I67" s="6"/>
      <c r="J67" s="6"/>
    </row>
    <row r="68" spans="1:7" ht="12.75">
      <c r="A68" s="80" t="s">
        <v>91</v>
      </c>
      <c r="B68" s="80"/>
      <c r="C68" s="80"/>
      <c r="D68" s="80"/>
      <c r="E68" s="80"/>
      <c r="F68" s="80"/>
      <c r="G68" s="2"/>
    </row>
    <row r="69" spans="1:7" ht="12.75">
      <c r="A69" s="72" t="s">
        <v>11</v>
      </c>
      <c r="B69" s="22"/>
      <c r="C69" s="22"/>
      <c r="D69" s="22"/>
      <c r="E69" s="22"/>
      <c r="F69" s="22"/>
      <c r="G69" s="2"/>
    </row>
    <row r="70" spans="1:7" ht="12.75" customHeight="1">
      <c r="A70" s="80" t="s">
        <v>86</v>
      </c>
      <c r="B70" s="80"/>
      <c r="C70" s="80"/>
      <c r="D70" s="80"/>
      <c r="E70" s="80"/>
      <c r="F70" s="80"/>
      <c r="G70" s="2"/>
    </row>
    <row r="71" spans="1:7" ht="6" customHeight="1">
      <c r="A71" s="70"/>
      <c r="B71" s="23"/>
      <c r="C71" s="23"/>
      <c r="D71" s="23"/>
      <c r="E71" s="23"/>
      <c r="F71" s="23"/>
      <c r="G71" s="2"/>
    </row>
    <row r="72" spans="1:7" s="1" customFormat="1" ht="12.75">
      <c r="A72" s="80" t="s">
        <v>87</v>
      </c>
      <c r="B72" s="80"/>
      <c r="C72" s="80"/>
      <c r="D72" s="80"/>
      <c r="E72" s="80"/>
      <c r="F72" s="80"/>
      <c r="G72" s="3"/>
    </row>
    <row r="73" spans="1:7" s="1" customFormat="1" ht="12.75">
      <c r="A73" s="80" t="s">
        <v>16</v>
      </c>
      <c r="B73" s="80"/>
      <c r="C73" s="80"/>
      <c r="D73" s="80"/>
      <c r="E73" s="80"/>
      <c r="F73" s="80"/>
      <c r="G73" s="3"/>
    </row>
    <row r="74" spans="1:7" ht="15" customHeight="1">
      <c r="A74" s="92"/>
      <c r="B74" s="92"/>
      <c r="C74" s="92"/>
      <c r="D74" s="92"/>
      <c r="E74" s="92"/>
      <c r="F74" s="92"/>
      <c r="G74" s="2"/>
    </row>
    <row r="75" spans="1:8" ht="15" customHeight="1">
      <c r="A75" s="6" t="s">
        <v>20</v>
      </c>
      <c r="B75" s="13"/>
      <c r="C75" s="6"/>
      <c r="D75" s="9" t="s">
        <v>1</v>
      </c>
      <c r="E75" s="2"/>
      <c r="F75" s="2"/>
      <c r="G75" s="6"/>
      <c r="H75" s="6"/>
    </row>
    <row r="76" spans="1:8" ht="12.75">
      <c r="A76" s="6" t="s">
        <v>15</v>
      </c>
      <c r="B76" s="6"/>
      <c r="C76" s="6"/>
      <c r="D76" s="6"/>
      <c r="E76" s="2"/>
      <c r="F76" s="2"/>
      <c r="G76" s="6"/>
      <c r="H76" s="6"/>
    </row>
    <row r="77" spans="1:8" ht="12.75">
      <c r="A77" s="6"/>
      <c r="B77" s="6"/>
      <c r="C77" s="6"/>
      <c r="D77" s="6"/>
      <c r="E77" s="6"/>
      <c r="F77" s="6"/>
      <c r="G77" s="6"/>
      <c r="H77" s="6"/>
    </row>
    <row r="78" spans="1:8" ht="15" customHeight="1">
      <c r="A78" s="6"/>
      <c r="B78" s="6"/>
      <c r="C78" s="6"/>
      <c r="D78" s="6"/>
      <c r="E78" s="6"/>
      <c r="F78" s="6"/>
      <c r="G78" s="6"/>
      <c r="H78" s="6"/>
    </row>
    <row r="79" spans="1:8" ht="15" customHeight="1">
      <c r="A79" s="16"/>
      <c r="B79" s="16"/>
      <c r="C79" s="16"/>
      <c r="D79" s="6"/>
      <c r="E79" s="6"/>
      <c r="F79" s="6"/>
      <c r="G79" s="6"/>
      <c r="H79" s="6"/>
    </row>
    <row r="80" spans="1:8" ht="12.75">
      <c r="A80" s="6"/>
      <c r="B80" s="6"/>
      <c r="C80" s="6"/>
      <c r="D80" s="6"/>
      <c r="E80" s="6"/>
      <c r="F80" s="6"/>
      <c r="G80" s="6"/>
      <c r="H80" s="6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5" customHeight="1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</sheetData>
  <sheetProtection/>
  <mergeCells count="15">
    <mergeCell ref="A74:F74"/>
    <mergeCell ref="A70:F70"/>
    <mergeCell ref="A73:F73"/>
    <mergeCell ref="A18:C18"/>
    <mergeCell ref="A67:C67"/>
    <mergeCell ref="A72:F72"/>
    <mergeCell ref="A1:F1"/>
    <mergeCell ref="A68:F68"/>
    <mergeCell ref="A2:F2"/>
    <mergeCell ref="A3:F3"/>
    <mergeCell ref="A4:F4"/>
    <mergeCell ref="A19:C19"/>
    <mergeCell ref="A20:C20"/>
    <mergeCell ref="A22:F22"/>
    <mergeCell ref="A17:C17"/>
  </mergeCells>
  <printOptions horizontalCentered="1"/>
  <pageMargins left="0.5905511811023623" right="0.5905511811023623" top="0.3937007874015748" bottom="0.3937007874015748" header="0.5118110236220472" footer="0.5118110236220472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ÚMČ TUŘANY</dc:creator>
  <cp:keywords/>
  <dc:description/>
  <cp:lastModifiedBy>Hornoch</cp:lastModifiedBy>
  <cp:lastPrinted>2018-03-07T08:51:22Z</cp:lastPrinted>
  <dcterms:created xsi:type="dcterms:W3CDTF">2001-04-19T06:32:12Z</dcterms:created>
  <dcterms:modified xsi:type="dcterms:W3CDTF">2018-03-07T09:03:07Z</dcterms:modified>
  <cp:category/>
  <cp:version/>
  <cp:contentType/>
  <cp:contentStatus/>
</cp:coreProperties>
</file>