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75" windowWidth="11295" windowHeight="3540" activeTab="0"/>
  </bookViews>
  <sheets>
    <sheet name="RO" sheetId="1" r:id="rId1"/>
    <sheet name="List1" sheetId="2" r:id="rId2"/>
    <sheet name="List2" sheetId="3" r:id="rId3"/>
  </sheets>
  <definedNames>
    <definedName name="_xlnm.Print_Area" localSheetId="0">'RO'!$A$1:$F$40</definedName>
  </definedNames>
  <calcPr fullCalcOnLoad="1"/>
</workbook>
</file>

<file path=xl/sharedStrings.xml><?xml version="1.0" encoding="utf-8"?>
<sst xmlns="http://schemas.openxmlformats.org/spreadsheetml/2006/main" count="49" uniqueCount="38">
  <si>
    <t>Paragraf Položka</t>
  </si>
  <si>
    <t>Za MČ Brno-Tuřany: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</si>
  <si>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</si>
  <si>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</si>
  <si>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</si>
  <si>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</si>
  <si>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</si>
  <si>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</si>
  <si>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</si>
  <si>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</si>
  <si>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</si>
  <si>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Pozn.:</t>
  </si>
  <si>
    <t>Statutární město Brno - městská část Brno-Tuřany</t>
  </si>
  <si>
    <t>celkem příjmy + financování</t>
  </si>
  <si>
    <t>zapojení FRR - položka 8115</t>
  </si>
  <si>
    <t>Stav ve FRR  je 1 000 tis. Kč.</t>
  </si>
  <si>
    <t>zapojení zůstatku roku 2017 - pol. 8115</t>
  </si>
  <si>
    <t xml:space="preserve">Rozdíl mezi příjmy a výdaji činí 10 501 tis.Kč a je kryt položkou financování. </t>
  </si>
  <si>
    <t>Rozpočtové  opatření č. 12/2018</t>
  </si>
  <si>
    <t>Neinvestiční přijaté transfery z MPSV ČR - refundace mezd z Úřadu práce</t>
  </si>
  <si>
    <t>3639/5011</t>
  </si>
  <si>
    <t>3639/5031</t>
  </si>
  <si>
    <t>3639/5032</t>
  </si>
  <si>
    <t>5512/5137</t>
  </si>
  <si>
    <t>5512/5162</t>
  </si>
  <si>
    <t>Pracovní četa</t>
  </si>
  <si>
    <t>z toho: ÚZ 104513013 - prostředky z Evropského sociálního fondu</t>
  </si>
  <si>
    <t>z toho: ÚZ 104113013 - přestředky ze státního rozpočtu ČR</t>
  </si>
  <si>
    <t>Platy zaměstnanců ÚMČ</t>
  </si>
  <si>
    <t>Odvody sociálního pojištění</t>
  </si>
  <si>
    <t>Odvody zdravotního pojištění</t>
  </si>
  <si>
    <t>Brno, 25.6.2018</t>
  </si>
  <si>
    <t>Dobrovolní hasiči</t>
  </si>
  <si>
    <t xml:space="preserve"> v  Kč  / pro RMČ/</t>
  </si>
  <si>
    <t>JSDH Brněnské Ivanovice - DDHM</t>
  </si>
  <si>
    <t>JSDH Brněnské Ivanovice - služby telekomunikací</t>
  </si>
  <si>
    <t>Tímto RO č. 12/2018 se příjmy i výdaje zvýšily o 15 tisíc Kč, tj. příjmy na 49 631 519 Kč a výdaje na 60 132 519 Kč.</t>
  </si>
  <si>
    <t>Toto rozpočtové opatření bylo schváleno na 104/VII. schůzi RMČ dne 25.6.2018.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</si>
</sst>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_-* #,##0.000\ _K_č_-;\-* #,##0.000\ _K_č_-;_-* &quot;-&quot;??\ _K_č_-;_-@_-"/>
    <numFmt numFmtId="166" formatCode="0.0%"/>
    <numFmt numFmtId="167" formatCode="0.000%"/>
    <numFmt numFmtId="168" formatCode="0.000"/>
    <numFmt numFmtId="169" formatCode="0.0000"/>
    <numFmt numFmtId="170" formatCode="0.000000"/>
    <numFmt numFmtId="171" formatCode="0.00000"/>
    <numFmt numFmtId="172" formatCode="0.0000000"/>
    <numFmt numFmtId="173" formatCode="_-* #,##0.0\ _K_č_-;\-* #,##0.0\ _K_č_-;_-* &quot;-&quot;??\ _K_č_-;_-@_-"/>
    <numFmt numFmtId="174" formatCode="_-* #,##0\ _K_č_-;\-* #,##0\ _K_č_-;_-* &quot;-&quot;??\ _K_č_-;_-@_-"/>
    <numFmt numFmtId="175" formatCode="000\ 00"/>
    <numFmt numFmtId="176" formatCode="_-* #,##0.0000\ _K_č_-;\-* #,##0.0000\ _K_č_-;_-* &quot;-&quot;??\ _K_č_-;_-@_-"/>
    <numFmt numFmtId="177" formatCode="#,##0.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u val="single"/>
      <sz val="14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  <font>
      <u val="single"/>
      <sz val="10"/>
      <color rgb="FFFF0000"/>
      <name val="Arial CE"/>
      <family val="2"/>
    </font>
    <font>
      <i/>
      <sz val="10"/>
      <color rgb="FFFF0000"/>
      <name val="Arial CE"/>
      <family val="2"/>
    </font>
    <font>
      <b/>
      <sz val="10"/>
      <color rgb="FFFF0000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3" xfId="0" applyNumberFormat="1" applyFont="1" applyBorder="1" applyAlignment="1">
      <alignment vertical="center"/>
    </xf>
    <xf numFmtId="3" fontId="46" fillId="0" borderId="14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3" fontId="46" fillId="0" borderId="15" xfId="0" applyNumberFormat="1" applyFont="1" applyBorder="1" applyAlignment="1">
      <alignment/>
    </xf>
    <xf numFmtId="0" fontId="0" fillId="0" borderId="16" xfId="0" applyFont="1" applyFill="1" applyBorder="1" applyAlignment="1">
      <alignment horizontal="left" vertical="center"/>
    </xf>
    <xf numFmtId="0" fontId="46" fillId="0" borderId="11" xfId="0" applyFont="1" applyFill="1" applyBorder="1" applyAlignment="1">
      <alignment horizontal="center" vertical="center" wrapText="1"/>
    </xf>
    <xf numFmtId="14" fontId="46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3" fontId="0" fillId="0" borderId="14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 wrapText="1"/>
    </xf>
    <xf numFmtId="3" fontId="0" fillId="0" borderId="17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3" fontId="46" fillId="0" borderId="19" xfId="0" applyNumberFormat="1" applyFont="1" applyFill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right" vertical="center"/>
    </xf>
    <xf numFmtId="0" fontId="48" fillId="0" borderId="24" xfId="0" applyFont="1" applyFill="1" applyBorder="1" applyAlignment="1">
      <alignment horizontal="left" vertical="center"/>
    </xf>
    <xf numFmtId="3" fontId="48" fillId="0" borderId="24" xfId="0" applyNumberFormat="1" applyFont="1" applyBorder="1" applyAlignment="1">
      <alignment vertical="center"/>
    </xf>
    <xf numFmtId="3" fontId="48" fillId="0" borderId="24" xfId="0" applyNumberFormat="1" applyFont="1" applyFill="1" applyBorder="1" applyAlignment="1">
      <alignment horizontal="right" vertical="center"/>
    </xf>
    <xf numFmtId="3" fontId="48" fillId="0" borderId="25" xfId="0" applyNumberFormat="1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vertical="center"/>
    </xf>
    <xf numFmtId="3" fontId="49" fillId="0" borderId="27" xfId="0" applyNumberFormat="1" applyFont="1" applyFill="1" applyBorder="1" applyAlignment="1">
      <alignment vertical="center"/>
    </xf>
    <xf numFmtId="0" fontId="46" fillId="0" borderId="28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3" fontId="7" fillId="0" borderId="14" xfId="0" applyNumberFormat="1" applyFont="1" applyFill="1" applyBorder="1" applyAlignment="1">
      <alignment vertical="center"/>
    </xf>
    <xf numFmtId="0" fontId="0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right" vertical="center"/>
    </xf>
    <xf numFmtId="4" fontId="7" fillId="0" borderId="14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4" fontId="7" fillId="0" borderId="19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2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49" fillId="0" borderId="26" xfId="0" applyFont="1" applyBorder="1" applyAlignment="1">
      <alignment vertical="center"/>
    </xf>
    <xf numFmtId="0" fontId="49" fillId="0" borderId="27" xfId="0" applyFont="1" applyBorder="1" applyAlignment="1">
      <alignment vertical="center"/>
    </xf>
    <xf numFmtId="0" fontId="49" fillId="0" borderId="34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tabSelected="1" zoomScaleSheetLayoutView="100" workbookViewId="0" topLeftCell="A1">
      <selection activeCell="A39" sqref="A39:F39"/>
    </sheetView>
  </sheetViews>
  <sheetFormatPr defaultColWidth="9.00390625" defaultRowHeight="12.75"/>
  <cols>
    <col min="1" max="1" width="4.75390625" style="0" customWidth="1"/>
    <col min="2" max="2" width="9.375" style="0" customWidth="1"/>
    <col min="3" max="3" width="66.00390625" style="0" customWidth="1"/>
    <col min="4" max="4" width="10.125" style="0" customWidth="1"/>
    <col min="5" max="5" width="9.75390625" style="0" customWidth="1"/>
    <col min="6" max="6" width="11.625" style="0" customWidth="1"/>
    <col min="16" max="16" width="10.75390625" style="0" customWidth="1"/>
    <col min="20" max="20" width="9.125" style="0" customWidth="1"/>
  </cols>
  <sheetData>
    <row r="1" spans="1:7" ht="18">
      <c r="A1" s="66" t="s">
        <v>12</v>
      </c>
      <c r="B1" s="67"/>
      <c r="C1" s="67"/>
      <c r="D1" s="67"/>
      <c r="E1" s="67"/>
      <c r="F1" s="67"/>
      <c r="G1" s="2"/>
    </row>
    <row r="2" spans="1:7" ht="14.25" customHeight="1">
      <c r="A2" s="66" t="s">
        <v>18</v>
      </c>
      <c r="B2" s="67"/>
      <c r="C2" s="67"/>
      <c r="D2" s="67"/>
      <c r="E2" s="67"/>
      <c r="F2" s="67"/>
      <c r="G2" s="2"/>
    </row>
    <row r="3" spans="1:7" ht="14.25" customHeight="1" thickBot="1">
      <c r="A3" s="69" t="s">
        <v>33</v>
      </c>
      <c r="B3" s="69"/>
      <c r="C3" s="69"/>
      <c r="D3" s="69"/>
      <c r="E3" s="69"/>
      <c r="F3" s="69"/>
      <c r="G3" s="2"/>
    </row>
    <row r="4" spans="1:7" ht="18.75" customHeight="1" thickBot="1">
      <c r="A4" s="70" t="s">
        <v>2</v>
      </c>
      <c r="B4" s="71"/>
      <c r="C4" s="71"/>
      <c r="D4" s="71"/>
      <c r="E4" s="71"/>
      <c r="F4" s="72"/>
      <c r="G4" s="2"/>
    </row>
    <row r="5" spans="1:7" ht="27" customHeight="1">
      <c r="A5" s="4" t="s">
        <v>7</v>
      </c>
      <c r="B5" s="7" t="s">
        <v>9</v>
      </c>
      <c r="C5" s="8" t="s">
        <v>8</v>
      </c>
      <c r="D5" s="7" t="s">
        <v>4</v>
      </c>
      <c r="E5" s="7" t="s">
        <v>5</v>
      </c>
      <c r="F5" s="9" t="s">
        <v>6</v>
      </c>
      <c r="G5" s="5"/>
    </row>
    <row r="6" spans="1:7" ht="14.25" customHeight="1">
      <c r="A6" s="4">
        <v>1</v>
      </c>
      <c r="B6" s="51">
        <v>4116</v>
      </c>
      <c r="C6" s="52" t="s">
        <v>19</v>
      </c>
      <c r="D6" s="51">
        <v>0</v>
      </c>
      <c r="E6" s="25">
        <f>15000+13334</f>
        <v>28334</v>
      </c>
      <c r="F6" s="26">
        <f>D6+E6</f>
        <v>28334</v>
      </c>
      <c r="G6" s="5"/>
    </row>
    <row r="7" spans="1:7" ht="14.25" customHeight="1">
      <c r="A7" s="4"/>
      <c r="B7" s="51"/>
      <c r="C7" s="53" t="s">
        <v>26</v>
      </c>
      <c r="D7" s="50">
        <v>0</v>
      </c>
      <c r="E7" s="63">
        <f>E6*0.8238</f>
        <v>23341.549199999998</v>
      </c>
      <c r="F7" s="64">
        <f>D7+E7</f>
        <v>23341.549199999998</v>
      </c>
      <c r="G7" s="54"/>
    </row>
    <row r="8" spans="1:7" ht="14.25" customHeight="1">
      <c r="A8" s="4"/>
      <c r="B8" s="7"/>
      <c r="C8" s="53" t="s">
        <v>27</v>
      </c>
      <c r="D8" s="50">
        <v>0</v>
      </c>
      <c r="E8" s="63">
        <f>E6*0.1762</f>
        <v>4992.4508</v>
      </c>
      <c r="F8" s="64">
        <f>D8+E8</f>
        <v>4992.4508</v>
      </c>
      <c r="G8" s="5"/>
    </row>
    <row r="9" spans="1:7" ht="14.25" customHeight="1" thickBot="1">
      <c r="A9" s="39"/>
      <c r="B9" s="40"/>
      <c r="C9" s="41"/>
      <c r="D9" s="42"/>
      <c r="E9" s="43"/>
      <c r="F9" s="44"/>
      <c r="G9" s="2"/>
    </row>
    <row r="10" spans="1:7" ht="14.25" customHeight="1" thickBot="1">
      <c r="A10" s="81" t="s">
        <v>10</v>
      </c>
      <c r="B10" s="82"/>
      <c r="C10" s="82"/>
      <c r="D10" s="27"/>
      <c r="E10" s="28">
        <f>SUM(E6)</f>
        <v>28334</v>
      </c>
      <c r="F10" s="29"/>
      <c r="G10" s="2"/>
    </row>
    <row r="11" spans="1:6" s="5" customFormat="1" ht="14.25" customHeight="1">
      <c r="A11" s="84" t="s">
        <v>14</v>
      </c>
      <c r="B11" s="85"/>
      <c r="C11" s="85"/>
      <c r="D11" s="31"/>
      <c r="E11" s="31">
        <v>0</v>
      </c>
      <c r="F11" s="32"/>
    </row>
    <row r="12" spans="1:11" ht="14.25" customHeight="1">
      <c r="A12" s="73" t="s">
        <v>16</v>
      </c>
      <c r="B12" s="74"/>
      <c r="C12" s="75"/>
      <c r="D12" s="25">
        <v>10501000</v>
      </c>
      <c r="E12" s="25">
        <v>0</v>
      </c>
      <c r="F12" s="26">
        <f>D12+E12</f>
        <v>10501000</v>
      </c>
      <c r="G12" s="5"/>
      <c r="H12" s="6"/>
      <c r="K12" s="23"/>
    </row>
    <row r="13" spans="1:8" ht="14.25" customHeight="1" thickBot="1">
      <c r="A13" s="76" t="s">
        <v>13</v>
      </c>
      <c r="B13" s="77"/>
      <c r="C13" s="77"/>
      <c r="D13" s="33"/>
      <c r="E13" s="34">
        <f>SUM(E10+E11+E12)</f>
        <v>28334</v>
      </c>
      <c r="F13" s="35"/>
      <c r="G13" s="5"/>
      <c r="H13" s="5"/>
    </row>
    <row r="14" spans="1:8" ht="10.5" customHeight="1" thickBot="1">
      <c r="A14" s="45"/>
      <c r="B14" s="46"/>
      <c r="C14" s="46"/>
      <c r="D14" s="46"/>
      <c r="E14" s="47"/>
      <c r="F14" s="48"/>
      <c r="G14" s="5"/>
      <c r="H14" s="5"/>
    </row>
    <row r="15" spans="1:7" s="5" customFormat="1" ht="18" customHeight="1" thickBot="1">
      <c r="A15" s="78" t="s">
        <v>3</v>
      </c>
      <c r="B15" s="79"/>
      <c r="C15" s="79"/>
      <c r="D15" s="79"/>
      <c r="E15" s="79"/>
      <c r="F15" s="80"/>
      <c r="G15" s="2"/>
    </row>
    <row r="16" spans="1:10" s="5" customFormat="1" ht="27" customHeight="1">
      <c r="A16" s="36" t="s">
        <v>7</v>
      </c>
      <c r="B16" s="21" t="s">
        <v>0</v>
      </c>
      <c r="C16" s="37" t="s">
        <v>8</v>
      </c>
      <c r="D16" s="21" t="s">
        <v>4</v>
      </c>
      <c r="E16" s="21" t="s">
        <v>5</v>
      </c>
      <c r="F16" s="22" t="s">
        <v>6</v>
      </c>
      <c r="G16" s="6"/>
      <c r="H16" s="2"/>
      <c r="I16" s="2"/>
      <c r="J16" s="2"/>
    </row>
    <row r="17" spans="1:10" s="5" customFormat="1" ht="14.25" customHeight="1">
      <c r="A17" s="15"/>
      <c r="B17" s="18"/>
      <c r="C17" s="49" t="s">
        <v>25</v>
      </c>
      <c r="D17" s="14"/>
      <c r="E17" s="14"/>
      <c r="F17" s="38"/>
      <c r="G17" s="3"/>
      <c r="H17" s="2"/>
      <c r="I17" s="2"/>
      <c r="J17" s="2"/>
    </row>
    <row r="18" spans="1:7" s="5" customFormat="1" ht="14.25" customHeight="1">
      <c r="A18" s="20">
        <v>1</v>
      </c>
      <c r="B18" s="11" t="s">
        <v>20</v>
      </c>
      <c r="C18" s="17" t="s">
        <v>28</v>
      </c>
      <c r="D18" s="25">
        <v>700000</v>
      </c>
      <c r="E18" s="25">
        <v>21145</v>
      </c>
      <c r="F18" s="26">
        <f aca="true" t="shared" si="0" ref="F18:F26">D18+E18</f>
        <v>721145</v>
      </c>
      <c r="G18" s="6"/>
    </row>
    <row r="19" spans="1:7" s="5" customFormat="1" ht="14.25" customHeight="1">
      <c r="A19" s="15"/>
      <c r="B19" s="11"/>
      <c r="C19" s="53" t="s">
        <v>26</v>
      </c>
      <c r="D19" s="50">
        <v>0</v>
      </c>
      <c r="E19" s="63">
        <v>17419.25</v>
      </c>
      <c r="F19" s="64">
        <f t="shared" si="0"/>
        <v>17419.25</v>
      </c>
      <c r="G19" s="6"/>
    </row>
    <row r="20" spans="1:7" s="5" customFormat="1" ht="14.25" customHeight="1">
      <c r="A20" s="15"/>
      <c r="B20" s="11"/>
      <c r="C20" s="53" t="s">
        <v>27</v>
      </c>
      <c r="D20" s="50">
        <v>0</v>
      </c>
      <c r="E20" s="63">
        <v>3725.75</v>
      </c>
      <c r="F20" s="64">
        <f t="shared" si="0"/>
        <v>3725.75</v>
      </c>
      <c r="G20" s="6"/>
    </row>
    <row r="21" spans="1:7" s="5" customFormat="1" ht="14.25" customHeight="1">
      <c r="A21" s="20">
        <v>2</v>
      </c>
      <c r="B21" s="11" t="s">
        <v>21</v>
      </c>
      <c r="C21" s="17" t="s">
        <v>29</v>
      </c>
      <c r="D21" s="25">
        <v>195000</v>
      </c>
      <c r="E21" s="25">
        <v>5286</v>
      </c>
      <c r="F21" s="26">
        <f t="shared" si="0"/>
        <v>200286</v>
      </c>
      <c r="G21" s="6"/>
    </row>
    <row r="22" spans="1:7" s="5" customFormat="1" ht="14.25" customHeight="1">
      <c r="A22" s="15"/>
      <c r="B22" s="11"/>
      <c r="C22" s="53" t="s">
        <v>26</v>
      </c>
      <c r="D22" s="50">
        <v>0</v>
      </c>
      <c r="E22" s="63">
        <v>4354.61</v>
      </c>
      <c r="F22" s="65">
        <f t="shared" si="0"/>
        <v>4354.61</v>
      </c>
      <c r="G22" s="6"/>
    </row>
    <row r="23" spans="1:7" s="5" customFormat="1" ht="14.25" customHeight="1">
      <c r="A23" s="15"/>
      <c r="B23" s="11"/>
      <c r="C23" s="53" t="s">
        <v>27</v>
      </c>
      <c r="D23" s="50">
        <v>0</v>
      </c>
      <c r="E23" s="63">
        <v>931.39</v>
      </c>
      <c r="F23" s="65">
        <f t="shared" si="0"/>
        <v>931.39</v>
      </c>
      <c r="G23" s="6"/>
    </row>
    <row r="24" spans="1:7" s="5" customFormat="1" ht="14.25" customHeight="1">
      <c r="A24" s="20">
        <v>3</v>
      </c>
      <c r="B24" s="11" t="s">
        <v>22</v>
      </c>
      <c r="C24" s="17" t="s">
        <v>30</v>
      </c>
      <c r="D24" s="25">
        <v>70000</v>
      </c>
      <c r="E24" s="25">
        <v>1903</v>
      </c>
      <c r="F24" s="26">
        <f t="shared" si="0"/>
        <v>71903</v>
      </c>
      <c r="G24" s="6"/>
    </row>
    <row r="25" spans="1:7" s="5" customFormat="1" ht="14.25" customHeight="1">
      <c r="A25" s="15"/>
      <c r="B25" s="11"/>
      <c r="C25" s="53" t="s">
        <v>26</v>
      </c>
      <c r="D25" s="50">
        <v>0</v>
      </c>
      <c r="E25" s="63">
        <v>1567.69</v>
      </c>
      <c r="F25" s="64">
        <f t="shared" si="0"/>
        <v>1567.69</v>
      </c>
      <c r="G25" s="6"/>
    </row>
    <row r="26" spans="1:7" s="5" customFormat="1" ht="14.25" customHeight="1">
      <c r="A26" s="15"/>
      <c r="B26" s="11"/>
      <c r="C26" s="53" t="s">
        <v>27</v>
      </c>
      <c r="D26" s="50">
        <v>0</v>
      </c>
      <c r="E26" s="63">
        <v>335.31</v>
      </c>
      <c r="F26" s="64">
        <f t="shared" si="0"/>
        <v>335.31</v>
      </c>
      <c r="G26" s="6"/>
    </row>
    <row r="27" spans="1:8" s="5" customFormat="1" ht="14.25" customHeight="1">
      <c r="A27" s="15"/>
      <c r="B27" s="11"/>
      <c r="C27" s="49" t="s">
        <v>32</v>
      </c>
      <c r="D27" s="50"/>
      <c r="E27" s="50"/>
      <c r="F27" s="26"/>
      <c r="G27" s="6"/>
      <c r="H27" s="6"/>
    </row>
    <row r="28" spans="1:8" s="5" customFormat="1" ht="14.25" customHeight="1">
      <c r="A28" s="20">
        <v>4</v>
      </c>
      <c r="B28" s="11" t="s">
        <v>23</v>
      </c>
      <c r="C28" s="17" t="s">
        <v>34</v>
      </c>
      <c r="D28" s="25">
        <v>10000</v>
      </c>
      <c r="E28" s="25">
        <v>5000</v>
      </c>
      <c r="F28" s="26">
        <f>D28+E28</f>
        <v>15000</v>
      </c>
      <c r="G28" s="6"/>
      <c r="H28" s="6"/>
    </row>
    <row r="29" spans="1:8" s="5" customFormat="1" ht="14.25" customHeight="1">
      <c r="A29" s="20">
        <v>5</v>
      </c>
      <c r="B29" s="11" t="s">
        <v>24</v>
      </c>
      <c r="C29" s="17" t="s">
        <v>35</v>
      </c>
      <c r="D29" s="25">
        <v>5000</v>
      </c>
      <c r="E29" s="25">
        <v>-5000</v>
      </c>
      <c r="F29" s="26">
        <f>D29+E29</f>
        <v>0</v>
      </c>
      <c r="G29" s="6"/>
      <c r="H29" s="6"/>
    </row>
    <row r="30" spans="1:8" s="5" customFormat="1" ht="14.25" customHeight="1">
      <c r="A30" s="15"/>
      <c r="B30" s="57"/>
      <c r="C30" s="49"/>
      <c r="D30" s="58"/>
      <c r="E30" s="25"/>
      <c r="F30" s="26"/>
      <c r="G30" s="6"/>
      <c r="H30" s="6"/>
    </row>
    <row r="31" spans="1:18" s="5" customFormat="1" ht="14.25" customHeight="1" thickBot="1">
      <c r="A31" s="12"/>
      <c r="B31" s="59"/>
      <c r="C31" s="60"/>
      <c r="D31" s="58"/>
      <c r="E31" s="58"/>
      <c r="F31" s="61"/>
      <c r="L31" s="6"/>
      <c r="M31" s="6"/>
      <c r="N31" s="6"/>
      <c r="O31" s="6"/>
      <c r="P31" s="6"/>
      <c r="Q31" s="6"/>
      <c r="R31" s="6"/>
    </row>
    <row r="32" spans="1:10" ht="14.25" customHeight="1" thickBot="1">
      <c r="A32" s="86"/>
      <c r="B32" s="87"/>
      <c r="C32" s="88"/>
      <c r="D32" s="16"/>
      <c r="E32" s="62">
        <f>E18+E21+E24+E28+E29</f>
        <v>28334</v>
      </c>
      <c r="F32" s="13"/>
      <c r="G32" s="2"/>
      <c r="H32" s="5"/>
      <c r="I32" s="2"/>
      <c r="J32" s="2"/>
    </row>
    <row r="33" spans="1:10" ht="12.75">
      <c r="A33" s="68" t="s">
        <v>37</v>
      </c>
      <c r="B33" s="68"/>
      <c r="C33" s="68"/>
      <c r="D33" s="68"/>
      <c r="E33" s="68"/>
      <c r="F33" s="68"/>
      <c r="G33" s="2"/>
      <c r="H33" s="5"/>
      <c r="I33" s="2"/>
      <c r="J33" s="2"/>
    </row>
    <row r="34" spans="1:10" ht="12.75">
      <c r="A34" s="55" t="s">
        <v>11</v>
      </c>
      <c r="B34" s="56"/>
      <c r="C34" s="56"/>
      <c r="D34" s="56"/>
      <c r="E34" s="56"/>
      <c r="F34" s="56"/>
      <c r="G34" s="2"/>
      <c r="H34" s="5"/>
      <c r="I34" s="2"/>
      <c r="J34" s="2"/>
    </row>
    <row r="35" spans="1:10" ht="12.75" customHeight="1">
      <c r="A35" s="68" t="s">
        <v>36</v>
      </c>
      <c r="B35" s="68"/>
      <c r="C35" s="68"/>
      <c r="D35" s="68"/>
      <c r="E35" s="68"/>
      <c r="F35" s="68"/>
      <c r="G35" s="2"/>
      <c r="H35" s="5"/>
      <c r="I35" s="2"/>
      <c r="J35" s="2"/>
    </row>
    <row r="36" spans="1:10" ht="6" customHeight="1">
      <c r="A36" s="30"/>
      <c r="B36" s="30"/>
      <c r="C36" s="30"/>
      <c r="D36" s="30"/>
      <c r="E36" s="30"/>
      <c r="F36" s="30"/>
      <c r="G36" s="2"/>
      <c r="H36" s="5"/>
      <c r="I36" s="2"/>
      <c r="J36" s="2"/>
    </row>
    <row r="37" spans="1:10" s="1" customFormat="1" ht="12.75">
      <c r="A37" s="68" t="s">
        <v>17</v>
      </c>
      <c r="B37" s="68"/>
      <c r="C37" s="68"/>
      <c r="D37" s="68"/>
      <c r="E37" s="68"/>
      <c r="F37" s="68"/>
      <c r="G37" s="3"/>
      <c r="H37" s="6"/>
      <c r="I37" s="3"/>
      <c r="J37" s="3"/>
    </row>
    <row r="38" spans="1:10" s="1" customFormat="1" ht="12.75">
      <c r="A38" s="68" t="s">
        <v>15</v>
      </c>
      <c r="B38" s="68"/>
      <c r="C38" s="68"/>
      <c r="D38" s="68"/>
      <c r="E38" s="68"/>
      <c r="F38" s="68"/>
      <c r="G38" s="3"/>
      <c r="H38" s="3"/>
      <c r="I38" s="3"/>
      <c r="J38" s="3"/>
    </row>
    <row r="39" spans="1:10" ht="15" customHeight="1">
      <c r="A39" s="83"/>
      <c r="B39" s="83"/>
      <c r="C39" s="83"/>
      <c r="D39" s="83"/>
      <c r="E39" s="83"/>
      <c r="F39" s="83"/>
      <c r="G39" s="2"/>
      <c r="H39" s="2"/>
      <c r="I39" s="2"/>
      <c r="J39" s="2"/>
    </row>
    <row r="40" spans="1:10" ht="15" customHeight="1">
      <c r="A40" s="5" t="s">
        <v>31</v>
      </c>
      <c r="B40" s="19"/>
      <c r="C40" s="5"/>
      <c r="D40" s="24" t="s">
        <v>1</v>
      </c>
      <c r="E40" s="2"/>
      <c r="F40" s="2"/>
      <c r="G40" s="2"/>
      <c r="H40" s="2"/>
      <c r="I40" s="2"/>
      <c r="J40" s="2"/>
    </row>
    <row r="41" spans="1:10" ht="12.7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customHeight="1">
      <c r="A43" s="10"/>
      <c r="B43" s="10"/>
      <c r="C43" s="10"/>
      <c r="D43" s="2"/>
      <c r="E43" s="2"/>
      <c r="F43" s="2"/>
      <c r="G43" s="2"/>
      <c r="H43" s="2"/>
      <c r="I43" s="2"/>
      <c r="J43" s="2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2.7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</sheetData>
  <sheetProtection/>
  <mergeCells count="15">
    <mergeCell ref="A39:F39"/>
    <mergeCell ref="A35:F35"/>
    <mergeCell ref="A38:F38"/>
    <mergeCell ref="A11:C11"/>
    <mergeCell ref="A32:C32"/>
    <mergeCell ref="A37:F37"/>
    <mergeCell ref="A1:F1"/>
    <mergeCell ref="A33:F33"/>
    <mergeCell ref="A2:F2"/>
    <mergeCell ref="A3:F3"/>
    <mergeCell ref="A4:F4"/>
    <mergeCell ref="A12:C12"/>
    <mergeCell ref="A13:C13"/>
    <mergeCell ref="A15:F15"/>
    <mergeCell ref="A10:C10"/>
  </mergeCells>
  <printOptions horizontalCentered="1"/>
  <pageMargins left="0.5905511811023623" right="0.5905511811023623" top="0.3937007874015748" bottom="0.3937007874015748" header="0.5118110236220472" footer="0.5118110236220472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ÚMČ TUŘANY</dc:creator>
  <cp:keywords/>
  <dc:description/>
  <cp:lastModifiedBy>Hornoch</cp:lastModifiedBy>
  <cp:lastPrinted>2018-06-26T06:27:44Z</cp:lastPrinted>
  <dcterms:created xsi:type="dcterms:W3CDTF">2001-04-19T06:32:12Z</dcterms:created>
  <dcterms:modified xsi:type="dcterms:W3CDTF">2018-07-02T06:45:46Z</dcterms:modified>
  <cp:category/>
  <cp:version/>
  <cp:contentType/>
  <cp:contentStatus/>
</cp:coreProperties>
</file>